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500447202182/WOPIServiceId_TP_BOX_2/WOPIUserId_-/"/>
    </mc:Choice>
  </mc:AlternateContent>
  <xr:revisionPtr revIDLastSave="2" documentId="13_ncr:1_{4B76C100-7C62-4764-8FC3-2AC777A8229E}" xr6:coauthVersionLast="47" xr6:coauthVersionMax="47" xr10:uidLastSave="{6EB5486B-A950-4F50-80D1-70220851FA46}"/>
  <bookViews>
    <workbookView xWindow="4840" yWindow="3410" windowWidth="14360" windowHeight="7870" activeTab="1" xr2:uid="{80297A71-A521-47A1-A9B6-46B49BC17037}"/>
  </bookViews>
  <sheets>
    <sheet name="総括表" sheetId="1" r:id="rId1"/>
    <sheet name="内訳明細書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1" hidden="1">内訳明細書!$A$2:$BH$470</definedName>
    <definedName name="_xlnm.Print_Area" localSheetId="0">総括表!$A$1:$H$18</definedName>
    <definedName name="_xlnm.Print_Area" localSheetId="1">内訳明細書!$A$1:$L$444</definedName>
    <definedName name="_xlnm.Print_Titles" localSheetId="0">総括表!$1:$2</definedName>
    <definedName name="_xlnm.Print_Titles" localSheetId="1">内訳明細書!$1:$2</definedName>
    <definedName name="Q_物件ｺｰﾄﾞ表_物件ｺｰﾄﾞ順_">#REF!</definedName>
    <definedName name="sgk">'[1]総括表 (出)'!$G$23</definedName>
    <definedName name="ｕｐｐ">#REF!</definedName>
    <definedName name="ｼｰﾘﾝｸﾞ">#REF!</definedName>
    <definedName name="ｼｰﾘﾝｸﾞ工事">[2]内訳書!$G$114</definedName>
    <definedName name="ｼｰﾘﾝｸﾞ工事合計">#REF!</definedName>
    <definedName name="ｼｰﾙ">#REF!</definedName>
    <definedName name="つき">[3]Sheet3!$B$2:$B$13</definedName>
    <definedName name="ねん">'[4]Sheet3 (2)'!$A$2:$A$12</definedName>
    <definedName name="ひ">[3]Sheet3!$C$2:$C$32</definedName>
    <definedName name="マンション番号">#REF!</definedName>
    <definedName name="マンション名">#REF!</definedName>
    <definedName name="マンション名称Ａ">#REF!</definedName>
    <definedName name="マンション名称Ｂ">#REF!</definedName>
    <definedName name="ﾘｽｸ回避文書">#REF!</definedName>
    <definedName name="下地補修工事合計">#REF!</definedName>
    <definedName name="仮設工事合計">#REF!</definedName>
    <definedName name="外注業者">#REF!</definedName>
    <definedName name="外注業者１">#REF!</definedName>
    <definedName name="外注業者2">#REF!</definedName>
    <definedName name="外注業者Ａ">#REF!</definedName>
    <definedName name="外注業者Ｂ">#REF!</definedName>
    <definedName name="外壁仕上げ工事合計">#REF!</definedName>
    <definedName name="管理物件">#REF!</definedName>
    <definedName name="期間">'[5]基礎表（６年）'!$E$7</definedName>
    <definedName name="技術部担当">#REF!</definedName>
    <definedName name="共仮">'[6]内訳明細書（見積原価）'!$O$42</definedName>
    <definedName name="金利">'[5]基礎表（６年）'!$E$6</definedName>
    <definedName name="月">'[4]Sheet3 (2)'!$B$2:$B$13</definedName>
    <definedName name="件名">#REF!</definedName>
    <definedName name="見No.___________．">#REF!</definedName>
    <definedName name="見積り番号">#REF!</definedName>
    <definedName name="見積依頼日">#REF!</definedName>
    <definedName name="見積提出日">#REF!</definedName>
    <definedName name="原価">#REF!</definedName>
    <definedName name="原価1">#REF!</definedName>
    <definedName name="現場">[7]内訳書!$G$994</definedName>
    <definedName name="現場管理費">[2]内訳書!$G$455</definedName>
    <definedName name="現場経費">#REF!</definedName>
    <definedName name="工期">[8]Sheet2!$B$26:$B$33</definedName>
    <definedName name="工事業者">#REF!</definedName>
    <definedName name="工事件名">#REF!</definedName>
    <definedName name="工事担当">#REF!</definedName>
    <definedName name="工事費合計">#REF!</definedName>
    <definedName name="項目">#REF!</definedName>
    <definedName name="項目NO">[9]文言集!$C$2:$C$21</definedName>
    <definedName name="項目選択">#REF!</definedName>
    <definedName name="合計金額">#REF!</definedName>
    <definedName name="雑">[7]内訳書!$G$978</definedName>
    <definedName name="雑工事合計">#REF!</definedName>
    <definedName name="雑工事費_">#REF!</definedName>
    <definedName name="時">[3]Sheet3!$F$2:$F$25</definedName>
    <definedName name="時間帯">[3]Sheet3!$E$2:$E$3</definedName>
    <definedName name="実質利益率">#REF!</definedName>
    <definedName name="社員負担率">'[5]基礎表（６年）'!$C$35</definedName>
    <definedName name="住所">#REF!</definedName>
    <definedName name="粗利">#REF!</definedName>
    <definedName name="足場">[7]内訳書!$G$82</definedName>
    <definedName name="足場仮設工事">[2]内訳書!$G$66</definedName>
    <definedName name="台数">'[5]基礎表（６年）'!$C$7</definedName>
    <definedName name="担当">[8]Sheet2!$H$2:$H$14</definedName>
    <definedName name="鉄部">[7]内訳書!$G$402</definedName>
    <definedName name="鉄部塗装工事合計">#REF!</definedName>
    <definedName name="塗装">[7]内訳書!$G$290</definedName>
    <definedName name="東京エリア概算一覧表">#REF!</definedName>
    <definedName name="内線">'[5]基礎表（６年）'!$E$7</definedName>
    <definedName name="日">'[4]Sheet3 (2)'!$C$2:$C$32</definedName>
    <definedName name="年">[3]Sheet3!$A$2:$A$13</definedName>
    <definedName name="年号">[8]Sheet2!$E$2:$E$3</definedName>
    <definedName name="派遣負担率">'[5]基礎表（６年）'!$C$36</definedName>
    <definedName name="標準利益率">#REF!</definedName>
    <definedName name="負担率">'[5]基礎表（６年）'!$C$35</definedName>
    <definedName name="分">[3]Sheet3!$G$2:$G$7</definedName>
    <definedName name="平均単価">'[5]基礎表（６年）'!$H$120</definedName>
    <definedName name="補修">[7]内訳書!$G$210</definedName>
    <definedName name="防水">[7]内訳書!$G$914</definedName>
    <definedName name="防水工事合計">#REF!</definedName>
    <definedName name="曜日">[3]Sheet3!$D$2:$D$8</definedName>
    <definedName name="廊下床改修工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2" l="1"/>
  <c r="G119" i="2"/>
  <c r="G117" i="2"/>
  <c r="G63" i="2" l="1"/>
  <c r="G58" i="2"/>
  <c r="G59" i="2"/>
  <c r="G64" i="2" l="1"/>
  <c r="G60" i="2" l="1"/>
  <c r="G61" i="2"/>
  <c r="G62" i="2"/>
  <c r="G65" i="2"/>
  <c r="G84" i="2"/>
  <c r="G83" i="2"/>
  <c r="G86" i="2" l="1"/>
  <c r="G429" i="2"/>
  <c r="G444" i="2" s="1"/>
  <c r="G384" i="2"/>
  <c r="G373" i="2"/>
  <c r="G343" i="2"/>
  <c r="G16" i="2"/>
  <c r="G241" i="2" l="1"/>
  <c r="G69" i="2"/>
  <c r="G71" i="2"/>
  <c r="G11" i="1"/>
  <c r="G75" i="2"/>
  <c r="G56" i="2"/>
  <c r="G114" i="2"/>
  <c r="G233" i="2"/>
  <c r="G76" i="2"/>
  <c r="G77" i="2"/>
  <c r="G72" i="2"/>
  <c r="G110" i="2"/>
  <c r="G417" i="2"/>
  <c r="G412" i="2"/>
  <c r="G365" i="2"/>
  <c r="G415" i="2"/>
  <c r="G263" i="2"/>
  <c r="G303" i="2"/>
  <c r="G291" i="2"/>
  <c r="G333" i="2"/>
  <c r="G299" i="2"/>
  <c r="G305" i="2"/>
  <c r="G267" i="2"/>
  <c r="G261" i="2"/>
  <c r="G279" i="2"/>
  <c r="G302" i="2"/>
  <c r="G210" i="2"/>
  <c r="G141" i="2"/>
  <c r="G116" i="2"/>
  <c r="G115" i="2"/>
  <c r="G106" i="2"/>
  <c r="G160" i="2"/>
  <c r="G109" i="2"/>
  <c r="G66" i="2"/>
  <c r="G57" i="2"/>
  <c r="G70" i="2"/>
  <c r="G220" i="2"/>
  <c r="G235" i="2"/>
  <c r="G218" i="2"/>
  <c r="G217" i="2"/>
  <c r="G269" i="2"/>
  <c r="G239" i="2"/>
  <c r="G304" i="2"/>
  <c r="G232" i="2"/>
  <c r="G264" i="2"/>
  <c r="G292" i="2"/>
  <c r="G298" i="2"/>
  <c r="G364" i="2"/>
  <c r="G260" i="2" l="1"/>
  <c r="G240" i="2"/>
  <c r="G211" i="2"/>
  <c r="G293" i="2"/>
  <c r="G227" i="2"/>
  <c r="G281" i="2"/>
  <c r="G224" i="2"/>
  <c r="G300" i="2"/>
  <c r="G416" i="2"/>
  <c r="G231" i="2"/>
  <c r="G242" i="2"/>
  <c r="G282" i="2"/>
  <c r="G301" i="2"/>
  <c r="G182" i="2"/>
  <c r="G223" i="2"/>
  <c r="G294" i="2"/>
  <c r="G209" i="2"/>
  <c r="G357" i="2"/>
  <c r="G366" i="2"/>
  <c r="G73" i="2"/>
  <c r="G215" i="2"/>
  <c r="G262" i="2"/>
  <c r="G289" i="2"/>
  <c r="G414" i="2"/>
  <c r="G230" i="2"/>
  <c r="G234" i="2"/>
  <c r="G67" i="2"/>
  <c r="G219" i="2"/>
  <c r="G266" i="2"/>
  <c r="G226" i="2"/>
  <c r="G229" i="2"/>
  <c r="G181" i="2"/>
  <c r="G118" i="2"/>
  <c r="G140" i="2"/>
  <c r="G277" i="2"/>
  <c r="G358" i="2"/>
  <c r="G159" i="2"/>
  <c r="G268" i="2"/>
  <c r="G321" i="2"/>
  <c r="G265" i="2"/>
  <c r="G353" i="2"/>
  <c r="G212" i="2"/>
  <c r="G280" i="2"/>
  <c r="G413" i="2"/>
  <c r="G290" i="2"/>
  <c r="G391" i="2"/>
  <c r="G278" i="2"/>
  <c r="G283" i="2"/>
  <c r="G113" i="2"/>
  <c r="G108" i="2"/>
  <c r="G276" i="2"/>
  <c r="G275" i="2"/>
  <c r="G107" i="2"/>
  <c r="G228" i="2"/>
  <c r="G68" i="2"/>
  <c r="G138" i="2" l="1"/>
  <c r="G306" i="2"/>
  <c r="G368" i="2"/>
  <c r="G155" i="2"/>
  <c r="G213" i="2"/>
  <c r="G274" i="2"/>
  <c r="G167" i="2"/>
  <c r="G163" i="2"/>
  <c r="G356" i="2"/>
  <c r="G295" i="2"/>
  <c r="G162" i="2"/>
  <c r="G335" i="2"/>
  <c r="G170" i="2"/>
  <c r="G166" i="2"/>
  <c r="G378" i="2"/>
  <c r="G193" i="2"/>
  <c r="G74" i="2"/>
  <c r="G78" i="2" s="1"/>
  <c r="G104" i="2" s="1"/>
  <c r="G216" i="2"/>
  <c r="G243" i="2"/>
  <c r="G270" i="2"/>
  <c r="G214" i="2"/>
  <c r="G427" i="2"/>
  <c r="G395" i="2"/>
  <c r="G171" i="2"/>
  <c r="G324" i="2"/>
  <c r="G169" i="2"/>
  <c r="G225" i="2"/>
  <c r="G168" i="2"/>
  <c r="G172" i="2" l="1"/>
  <c r="G360" i="2"/>
  <c r="G184" i="2"/>
  <c r="G194" i="2"/>
  <c r="G6" i="1"/>
  <c r="G188" i="2"/>
  <c r="G10" i="1"/>
  <c r="G195" i="2"/>
  <c r="G189" i="2"/>
  <c r="G5" i="1"/>
  <c r="G173" i="2"/>
  <c r="G185" i="2"/>
  <c r="G221" i="2"/>
  <c r="G192" i="2"/>
  <c r="G284" i="2"/>
  <c r="G191" i="2"/>
  <c r="G177" i="2"/>
  <c r="G199" i="2"/>
  <c r="G236" i="2"/>
  <c r="G190" i="2"/>
  <c r="G200" i="2" l="1"/>
  <c r="G178" i="2"/>
  <c r="G196" i="2"/>
  <c r="G257" i="2"/>
  <c r="G401" i="2"/>
  <c r="G174" i="2"/>
  <c r="G201" i="2" l="1"/>
  <c r="G8" i="1"/>
  <c r="G9" i="1"/>
  <c r="G206" i="2" l="1"/>
  <c r="G7" i="1" l="1"/>
  <c r="G30" i="2"/>
  <c r="G4" i="1"/>
  <c r="G31" i="2" l="1"/>
  <c r="G32" i="2" l="1"/>
  <c r="G53" i="2" s="1"/>
  <c r="G3" i="1" l="1"/>
  <c r="G13" i="1" l="1"/>
  <c r="G14" i="1" l="1"/>
  <c r="G15" i="1" l="1"/>
  <c r="G16" i="1" l="1"/>
  <c r="G17" i="1" l="1"/>
  <c r="G18" i="1" s="1"/>
</calcChain>
</file>

<file path=xl/sharedStrings.xml><?xml version="1.0" encoding="utf-8"?>
<sst xmlns="http://schemas.openxmlformats.org/spreadsheetml/2006/main" count="1159" uniqueCount="468">
  <si>
    <t>No.</t>
  </si>
  <si>
    <t>名      称</t>
  </si>
  <si>
    <t>仕      様</t>
  </si>
  <si>
    <t>数 量</t>
  </si>
  <si>
    <t>呼 称</t>
  </si>
  <si>
    <t>単　価</t>
  </si>
  <si>
    <t>金    額</t>
  </si>
  <si>
    <t>備　　考</t>
  </si>
  <si>
    <t>Ⅰ</t>
  </si>
  <si>
    <t>式</t>
  </si>
  <si>
    <t>Ⅱ</t>
  </si>
  <si>
    <t>Ⅲ</t>
  </si>
  <si>
    <t>Ⅳ</t>
  </si>
  <si>
    <t>Ⅴ</t>
  </si>
  <si>
    <t>Ⅵ</t>
  </si>
  <si>
    <t>Ⅶ</t>
  </si>
  <si>
    <t>Ⅷ</t>
  </si>
  <si>
    <t>Ⅸ</t>
    <phoneticPr fontId="3"/>
  </si>
  <si>
    <t>式</t>
    <rPh sb="0" eb="1">
      <t>シキ</t>
    </rPh>
    <phoneticPr fontId="3"/>
  </si>
  <si>
    <t>直接工事費計</t>
    <rPh sb="0" eb="2">
      <t>チョクセツ</t>
    </rPh>
    <rPh sb="2" eb="4">
      <t>コウジ</t>
    </rPh>
    <rPh sb="4" eb="5">
      <t>ヒ</t>
    </rPh>
    <rPh sb="5" eb="6">
      <t>ケイ</t>
    </rPh>
    <phoneticPr fontId="3"/>
  </si>
  <si>
    <t>Ⅹ</t>
    <phoneticPr fontId="3"/>
  </si>
  <si>
    <t>諸経費</t>
    <rPh sb="0" eb="3">
      <t>ショケイヒ</t>
    </rPh>
    <phoneticPr fontId="3"/>
  </si>
  <si>
    <t>中計</t>
    <rPh sb="0" eb="2">
      <t>チュウケイ</t>
    </rPh>
    <phoneticPr fontId="3"/>
  </si>
  <si>
    <t>調整金</t>
    <rPh sb="0" eb="2">
      <t>チョウセイ</t>
    </rPh>
    <rPh sb="2" eb="3">
      <t>キン</t>
    </rPh>
    <phoneticPr fontId="3"/>
  </si>
  <si>
    <t>合計</t>
  </si>
  <si>
    <t>消費税等</t>
  </si>
  <si>
    <t>総合計</t>
  </si>
  <si>
    <t>①</t>
    <phoneticPr fontId="3"/>
  </si>
  <si>
    <t>②</t>
    <phoneticPr fontId="3"/>
  </si>
  <si>
    <t>③</t>
    <phoneticPr fontId="3"/>
  </si>
  <si>
    <t>その他</t>
    <rPh sb="2" eb="3">
      <t>タ</t>
    </rPh>
    <phoneticPr fontId="3"/>
  </si>
  <si>
    <t>単 価</t>
    <phoneticPr fontId="3"/>
  </si>
  <si>
    <t>共通仮設工事</t>
  </si>
  <si>
    <t>現場事務所兼作業員詰所</t>
    <rPh sb="0" eb="2">
      <t>ゲンバ</t>
    </rPh>
    <phoneticPr fontId="3"/>
  </si>
  <si>
    <t>組立ﾊｳｽ 2坪ﾀｲﾌﾟ(換気設備･施錠共)
※16･23号棟で兼用</t>
    <rPh sb="0" eb="2">
      <t>クミタテ</t>
    </rPh>
    <rPh sb="29" eb="31">
      <t>ゴウトウ</t>
    </rPh>
    <rPh sb="32" eb="34">
      <t>ケンヨウ</t>
    </rPh>
    <phoneticPr fontId="3"/>
  </si>
  <si>
    <t>1,800×3,600程度
16号棟南面</t>
    <rPh sb="16" eb="18">
      <t>ゴウトウ</t>
    </rPh>
    <rPh sb="18" eb="20">
      <t>ミナミメン</t>
    </rPh>
    <phoneticPr fontId="3"/>
  </si>
  <si>
    <t>資材倉庫（16号棟）</t>
    <rPh sb="7" eb="9">
      <t>ゴウトウ</t>
    </rPh>
    <phoneticPr fontId="3"/>
  </si>
  <si>
    <t>組立ﾊｳｽ 2坪ﾀｲﾌﾟ(換気設備･施錠共)</t>
    <rPh sb="0" eb="2">
      <t>クミタテ</t>
    </rPh>
    <phoneticPr fontId="3"/>
  </si>
  <si>
    <t>資材倉庫（23号棟）</t>
    <phoneticPr fontId="3"/>
  </si>
  <si>
    <t>ﾕﾆｯﾄﾊｳｽ 2坪ﾀｲﾌﾟ(換気設備･施錠共)</t>
  </si>
  <si>
    <t>1,800×3,600程度 
23号棟北面駐車場</t>
    <rPh sb="17" eb="19">
      <t>ゴウトウ</t>
    </rPh>
    <rPh sb="20" eb="21">
      <t>メン</t>
    </rPh>
    <phoneticPr fontId="3"/>
  </si>
  <si>
    <t>廃材置場（16号棟）</t>
    <rPh sb="7" eb="9">
      <t>ゴウトウ</t>
    </rPh>
    <phoneticPr fontId="3"/>
  </si>
  <si>
    <t>分別ｺﾝﾃﾅ(ﾌﾚｺﾝ)</t>
  </si>
  <si>
    <t>16号棟北面</t>
    <rPh sb="2" eb="4">
      <t>ゴウトウ</t>
    </rPh>
    <rPh sb="4" eb="6">
      <t>ホクメン</t>
    </rPh>
    <phoneticPr fontId="3"/>
  </si>
  <si>
    <t>廃材置場（23号棟）</t>
    <rPh sb="7" eb="9">
      <t>ゴウトウ</t>
    </rPh>
    <phoneticPr fontId="3"/>
  </si>
  <si>
    <t>23号棟北面駐車場</t>
    <rPh sb="2" eb="4">
      <t>ゴウトウ</t>
    </rPh>
    <rPh sb="4" eb="6">
      <t>ホクメン</t>
    </rPh>
    <rPh sb="6" eb="9">
      <t>チュウシャジョウ</t>
    </rPh>
    <phoneticPr fontId="3"/>
  </si>
  <si>
    <t>仮設ﾄｲﾚ（16号棟）</t>
    <rPh sb="8" eb="10">
      <t>ゴウトウ</t>
    </rPh>
    <phoneticPr fontId="3"/>
  </si>
  <si>
    <t>大小兼用</t>
    <phoneticPr fontId="3"/>
  </si>
  <si>
    <t>東面足場下</t>
    <rPh sb="0" eb="2">
      <t>ヒガシメン</t>
    </rPh>
    <rPh sb="2" eb="5">
      <t>アシバシタ</t>
    </rPh>
    <phoneticPr fontId="3"/>
  </si>
  <si>
    <t>仮設ﾄｲﾚ（23号棟）</t>
    <rPh sb="8" eb="10">
      <t>ゴウトウ</t>
    </rPh>
    <phoneticPr fontId="3"/>
  </si>
  <si>
    <t>16号棟を使用</t>
    <rPh sb="2" eb="3">
      <t>ゴウ</t>
    </rPh>
    <rPh sb="3" eb="4">
      <t>トウ</t>
    </rPh>
    <rPh sb="5" eb="7">
      <t>シヨウ</t>
    </rPh>
    <phoneticPr fontId="3"/>
  </si>
  <si>
    <t>西面足場下</t>
    <rPh sb="0" eb="1">
      <t>ニシ</t>
    </rPh>
    <rPh sb="1" eb="2">
      <t>メン</t>
    </rPh>
    <rPh sb="2" eb="5">
      <t>アシバシタ</t>
    </rPh>
    <phoneticPr fontId="3"/>
  </si>
  <si>
    <t>仮設電源･照明設備（16号棟）</t>
    <rPh sb="5" eb="7">
      <t>ショウメイ</t>
    </rPh>
    <rPh sb="12" eb="14">
      <t>ゴウトウ</t>
    </rPh>
    <phoneticPr fontId="3"/>
  </si>
  <si>
    <t>外部より引込み(足場設置ｽｽﾞﾗﾝ･ｷｬﾌﾟﾀｲﾔｹｰﾌﾞﾙ･ｾﾝｻｰﾗｲﾄ等含む)使用料受注者負担　</t>
    <rPh sb="42" eb="45">
      <t>シヨウリョウ</t>
    </rPh>
    <rPh sb="45" eb="48">
      <t>ジュチュウシャ</t>
    </rPh>
    <rPh sb="48" eb="50">
      <t>フタン</t>
    </rPh>
    <phoneticPr fontId="3"/>
  </si>
  <si>
    <t>仮設電源･照明設備（23号棟）</t>
    <rPh sb="5" eb="7">
      <t>ショウメイ</t>
    </rPh>
    <rPh sb="12" eb="14">
      <t>ゴウトウ</t>
    </rPh>
    <phoneticPr fontId="3"/>
  </si>
  <si>
    <t>仮設用水設備（16号棟）</t>
    <rPh sb="9" eb="11">
      <t>ゴウトウ</t>
    </rPh>
    <phoneticPr fontId="3"/>
  </si>
  <si>
    <t>共用部より分岐(ｼﾝｸ･仮設排水設備含む)
使用料発注者負担</t>
    <rPh sb="25" eb="28">
      <t>ハッチュウシャ</t>
    </rPh>
    <phoneticPr fontId="3"/>
  </si>
  <si>
    <t>仮設用水設備（23号棟）</t>
    <rPh sb="9" eb="11">
      <t>ゴウトウ</t>
    </rPh>
    <phoneticPr fontId="3"/>
  </si>
  <si>
    <t>安全対策費</t>
  </si>
  <si>
    <t>ﾊﾞﾘｹｰﾄﾞ､ｺｰﾝ､消火器､安全看板等</t>
    <rPh sb="16" eb="18">
      <t>アンゼン</t>
    </rPh>
    <rPh sb="18" eb="20">
      <t>カンバン</t>
    </rPh>
    <rPh sb="20" eb="21">
      <t>トウ</t>
    </rPh>
    <phoneticPr fontId="3"/>
  </si>
  <si>
    <t>安全監視員</t>
    <phoneticPr fontId="3"/>
  </si>
  <si>
    <t>ｶﾞｰﾄﾞﾏﾝ(足場組立･解体時等)</t>
    <rPh sb="8" eb="10">
      <t>アシバ</t>
    </rPh>
    <rPh sb="10" eb="12">
      <t>クミタ</t>
    </rPh>
    <rPh sb="13" eb="15">
      <t>カイタイ</t>
    </rPh>
    <rPh sb="15" eb="16">
      <t>ジ</t>
    </rPh>
    <rPh sb="16" eb="17">
      <t>トウ</t>
    </rPh>
    <phoneticPr fontId="3"/>
  </si>
  <si>
    <t>人工</t>
    <rPh sb="0" eb="1">
      <t>ニン</t>
    </rPh>
    <rPh sb="1" eb="2">
      <t>コウ</t>
    </rPh>
    <phoneticPr fontId="3"/>
  </si>
  <si>
    <t>什器備品</t>
  </si>
  <si>
    <t>複合機､PC､机､掲示板等</t>
    <rPh sb="0" eb="3">
      <t>フクゴウキ</t>
    </rPh>
    <rPh sb="9" eb="12">
      <t>ケイジバン</t>
    </rPh>
    <rPh sb="12" eb="13">
      <t>トウ</t>
    </rPh>
    <phoneticPr fontId="3"/>
  </si>
  <si>
    <t>竣工時清掃</t>
    <rPh sb="0" eb="2">
      <t>シュンコウ</t>
    </rPh>
    <rPh sb="2" eb="3">
      <t>ジ</t>
    </rPh>
    <rPh sb="3" eb="5">
      <t>セイソウ</t>
    </rPh>
    <phoneticPr fontId="3"/>
  </si>
  <si>
    <t>手作業による拭き･掃き程度</t>
    <phoneticPr fontId="3"/>
  </si>
  <si>
    <t>廃材処理費（16号棟）</t>
    <rPh sb="8" eb="10">
      <t>ゴウトウ</t>
    </rPh>
    <phoneticPr fontId="3"/>
  </si>
  <si>
    <t>　</t>
  </si>
  <si>
    <t>対象外</t>
    <rPh sb="0" eb="3">
      <t>タイショウガイ</t>
    </rPh>
    <phoneticPr fontId="3"/>
  </si>
  <si>
    <t>廃材処理費（23号棟）</t>
    <rPh sb="8" eb="10">
      <t>ゴウトウ</t>
    </rPh>
    <phoneticPr fontId="3"/>
  </si>
  <si>
    <t>16号棟に含む</t>
    <rPh sb="2" eb="3">
      <t>ゴウ</t>
    </rPh>
    <rPh sb="3" eb="4">
      <t>トウ</t>
    </rPh>
    <rPh sb="5" eb="6">
      <t>フク</t>
    </rPh>
    <phoneticPr fontId="3"/>
  </si>
  <si>
    <t>植栽養生費</t>
    <phoneticPr fontId="3"/>
  </si>
  <si>
    <t>枝払いのみ</t>
    <phoneticPr fontId="3"/>
  </si>
  <si>
    <t>植栽移植費</t>
    <rPh sb="0" eb="2">
      <t>ショクサイ</t>
    </rPh>
    <rPh sb="2" eb="4">
      <t>イショク</t>
    </rPh>
    <rPh sb="4" eb="5">
      <t>ヒ</t>
    </rPh>
    <phoneticPr fontId="3"/>
  </si>
  <si>
    <t>移植復旧</t>
    <phoneticPr fontId="3"/>
  </si>
  <si>
    <t>別途</t>
    <rPh sb="0" eb="2">
      <t>ベット</t>
    </rPh>
    <phoneticPr fontId="3"/>
  </si>
  <si>
    <t>仮設計画により打合せ後必要に応じて追加費用が発生します｡</t>
    <rPh sb="0" eb="2">
      <t>カセツ</t>
    </rPh>
    <rPh sb="2" eb="4">
      <t>ケイカク</t>
    </rPh>
    <rPh sb="7" eb="9">
      <t>ウチアワ</t>
    </rPh>
    <rPh sb="10" eb="11">
      <t>ゴ</t>
    </rPh>
    <rPh sb="11" eb="13">
      <t>ヒツヨウ</t>
    </rPh>
    <rPh sb="14" eb="15">
      <t>オウ</t>
    </rPh>
    <rPh sb="17" eb="19">
      <t>ツイカ</t>
    </rPh>
    <rPh sb="19" eb="21">
      <t>ヒヨウ</t>
    </rPh>
    <rPh sb="22" eb="24">
      <t>ハッセイ</t>
    </rPh>
    <phoneticPr fontId="3"/>
  </si>
  <si>
    <t>諸官庁手続費</t>
  </si>
  <si>
    <t>足場設置届､道路使用等</t>
    <rPh sb="8" eb="9">
      <t>シ</t>
    </rPh>
    <rPh sb="9" eb="10">
      <t>ヨウ</t>
    </rPh>
    <rPh sb="10" eb="11">
      <t>トウ</t>
    </rPh>
    <phoneticPr fontId="3"/>
  </si>
  <si>
    <t>足場図面作成含む</t>
  </si>
  <si>
    <t>25,000円/月･台</t>
  </si>
  <si>
    <t>一般養生費</t>
    <rPh sb="0" eb="2">
      <t>イッパン</t>
    </rPh>
    <rPh sb="2" eb="4">
      <t>ヨウジョウ</t>
    </rPh>
    <rPh sb="4" eb="5">
      <t>ヒ</t>
    </rPh>
    <phoneticPr fontId="3"/>
  </si>
  <si>
    <t>式</t>
    <phoneticPr fontId="3"/>
  </si>
  <si>
    <t>床養生費</t>
  </si>
  <si>
    <t>塩ﾋﾞ製ｴﾝﾎﾞｽｼｰﾄ使用</t>
  </si>
  <si>
    <t>運搬費</t>
  </si>
  <si>
    <t>仮設機材</t>
    <rPh sb="0" eb="2">
      <t>カセツ</t>
    </rPh>
    <rPh sb="2" eb="4">
      <t>キザイ</t>
    </rPh>
    <phoneticPr fontId="3"/>
  </si>
  <si>
    <t>仮囲い（16号棟）</t>
    <rPh sb="6" eb="8">
      <t>ゴウトウ</t>
    </rPh>
    <phoneticPr fontId="3"/>
  </si>
  <si>
    <t>B型ﾊﾞﾘｹｰﾄﾞ(ｶﾞｰﾄﾞﾌｪﾝｽ)</t>
    <rPh sb="1" eb="2">
      <t>ガタ</t>
    </rPh>
    <phoneticPr fontId="3"/>
  </si>
  <si>
    <t>ｍ</t>
    <phoneticPr fontId="3"/>
  </si>
  <si>
    <t>廃材置場廻り等</t>
    <rPh sb="0" eb="2">
      <t>ハイザイ</t>
    </rPh>
    <rPh sb="2" eb="4">
      <t>オキバ</t>
    </rPh>
    <rPh sb="4" eb="5">
      <t>マワ</t>
    </rPh>
    <rPh sb="6" eb="7">
      <t>トウ</t>
    </rPh>
    <phoneticPr fontId="3"/>
  </si>
  <si>
    <t>仮囲い（23号棟）</t>
    <rPh sb="6" eb="8">
      <t>ゴウトウ</t>
    </rPh>
    <phoneticPr fontId="3"/>
  </si>
  <si>
    <t>ﾘｰｽ料</t>
    <rPh sb="3" eb="4">
      <t>リョウ</t>
    </rPh>
    <phoneticPr fontId="3"/>
  </si>
  <si>
    <t>引込部
東側（16･23号棟）</t>
    <rPh sb="0" eb="2">
      <t>ヒキコミ</t>
    </rPh>
    <rPh sb="2" eb="3">
      <t>ブ</t>
    </rPh>
    <rPh sb="4" eb="6">
      <t>ヒガシガワ</t>
    </rPh>
    <rPh sb="12" eb="14">
      <t>ゴウトウ</t>
    </rPh>
    <phoneticPr fontId="3"/>
  </si>
  <si>
    <t>ヶ所</t>
    <rPh sb="1" eb="2">
      <t>ショ</t>
    </rPh>
    <phoneticPr fontId="3"/>
  </si>
  <si>
    <t>防護管等取付･取外費用</t>
    <rPh sb="0" eb="2">
      <t>ボウゴ</t>
    </rPh>
    <rPh sb="2" eb="3">
      <t>カン</t>
    </rPh>
    <rPh sb="3" eb="4">
      <t>トウ</t>
    </rPh>
    <rPh sb="4" eb="6">
      <t>トリツ</t>
    </rPh>
    <rPh sb="7" eb="8">
      <t>ト</t>
    </rPh>
    <rPh sb="8" eb="9">
      <t>ハズ</t>
    </rPh>
    <rPh sb="9" eb="11">
      <t>ヒヨウ</t>
    </rPh>
    <phoneticPr fontId="3"/>
  </si>
  <si>
    <t>東京電力ﾊﾟﾜｰｸﾞﾘｯﾄﾞ(株)作業費</t>
    <rPh sb="0" eb="2">
      <t>トウキョウ</t>
    </rPh>
    <rPh sb="2" eb="4">
      <t>デンリョク</t>
    </rPh>
    <rPh sb="15" eb="16">
      <t>カブ</t>
    </rPh>
    <rPh sb="17" eb="19">
      <t>サギョウ</t>
    </rPh>
    <rPh sb="19" eb="20">
      <t>ヒ</t>
    </rPh>
    <phoneticPr fontId="3"/>
  </si>
  <si>
    <t>ｱﾙﾐ手摺天端養生（16号棟）</t>
    <rPh sb="12" eb="14">
      <t>ゴウトウ</t>
    </rPh>
    <phoneticPr fontId="3"/>
  </si>
  <si>
    <t>ﾋﾞﾆｰﾙ養生　</t>
    <rPh sb="5" eb="7">
      <t>ヨウジョウ</t>
    </rPh>
    <phoneticPr fontId="3"/>
  </si>
  <si>
    <t>ｍ</t>
  </si>
  <si>
    <t>ｱﾙﾐ手摺天端養生（23号棟）</t>
    <rPh sb="12" eb="14">
      <t>ゴウトウ</t>
    </rPh>
    <phoneticPr fontId="3"/>
  </si>
  <si>
    <t>ﾊﾞﾙｺﾆｰ内乗り入れ設備</t>
    <rPh sb="6" eb="7">
      <t>ナイ</t>
    </rPh>
    <rPh sb="7" eb="8">
      <t>ノ</t>
    </rPh>
    <rPh sb="9" eb="10">
      <t>イ</t>
    </rPh>
    <rPh sb="11" eb="13">
      <t>セツビ</t>
    </rPh>
    <phoneticPr fontId="3"/>
  </si>
  <si>
    <t>可搬式を転用</t>
    <rPh sb="0" eb="2">
      <t>カハン</t>
    </rPh>
    <rPh sb="2" eb="3">
      <t>シキ</t>
    </rPh>
    <rPh sb="4" eb="6">
      <t>テンヨウ</t>
    </rPh>
    <phoneticPr fontId="3"/>
  </si>
  <si>
    <t>Ⅱ</t>
    <phoneticPr fontId="3"/>
  </si>
  <si>
    <t>足場仮設工事</t>
  </si>
  <si>
    <t>鋼製足場</t>
    <rPh sb="0" eb="2">
      <t>コウセイ</t>
    </rPh>
    <rPh sb="2" eb="4">
      <t>アシバ</t>
    </rPh>
    <phoneticPr fontId="3"/>
  </si>
  <si>
    <t>足場設置解体費（16号棟）</t>
    <rPh sb="0" eb="2">
      <t>アシバ</t>
    </rPh>
    <rPh sb="2" eb="4">
      <t>セッチ</t>
    </rPh>
    <rPh sb="4" eb="6">
      <t>カイタイ</t>
    </rPh>
    <rPh sb="6" eb="7">
      <t>ヒ</t>
    </rPh>
    <rPh sb="10" eb="12">
      <t>ゴウトウ</t>
    </rPh>
    <phoneticPr fontId="3"/>
  </si>
  <si>
    <t>㎡</t>
  </si>
  <si>
    <t>繋ぎｱﾝｶｰ･ｽﾃﾝﾚｽ製 水槽廻り含む</t>
    <rPh sb="14" eb="16">
      <t>スイソウ</t>
    </rPh>
    <rPh sb="16" eb="17">
      <t>マワ</t>
    </rPh>
    <rPh sb="18" eb="19">
      <t>フク</t>
    </rPh>
    <phoneticPr fontId="3"/>
  </si>
  <si>
    <t>足場設置解体費（16号棟）</t>
    <rPh sb="10" eb="12">
      <t>ゴウトウ</t>
    </rPh>
    <phoneticPr fontId="3"/>
  </si>
  <si>
    <t>鋼製足場(W=600)･昇降階段</t>
    <rPh sb="0" eb="2">
      <t>コウセイ</t>
    </rPh>
    <rPh sb="12" eb="14">
      <t>ショウコウ</t>
    </rPh>
    <rPh sb="14" eb="16">
      <t>カイダン</t>
    </rPh>
    <phoneticPr fontId="3"/>
  </si>
  <si>
    <t>北･南面</t>
    <rPh sb="0" eb="1">
      <t>キタ</t>
    </rPh>
    <rPh sb="2" eb="4">
      <t>ミナミメン</t>
    </rPh>
    <phoneticPr fontId="3"/>
  </si>
  <si>
    <t>繋ぎｱﾝｶｰ･ｽﾃﾝﾚｽ製</t>
  </si>
  <si>
    <t>足場養生費（16号棟）</t>
    <rPh sb="8" eb="10">
      <t>ゴウトウ</t>
    </rPh>
    <phoneticPr fontId="3"/>
  </si>
  <si>
    <t>ﾒｯｼｭｼｰﾄ張り</t>
    <phoneticPr fontId="3"/>
  </si>
  <si>
    <t>白色又は黒色､清掃品</t>
    <rPh sb="0" eb="2">
      <t>シロイロ</t>
    </rPh>
    <rPh sb="2" eb="3">
      <t>マタ</t>
    </rPh>
    <rPh sb="4" eb="6">
      <t>クロイロ</t>
    </rPh>
    <rPh sb="7" eb="9">
      <t>セイソウ</t>
    </rPh>
    <rPh sb="9" eb="10">
      <t>ヒン</t>
    </rPh>
    <phoneticPr fontId="3"/>
  </si>
  <si>
    <t>足場設置解体費（23号棟）</t>
    <rPh sb="0" eb="2">
      <t>アシバ</t>
    </rPh>
    <rPh sb="2" eb="4">
      <t>セッチ</t>
    </rPh>
    <rPh sb="4" eb="6">
      <t>カイタイ</t>
    </rPh>
    <rPh sb="6" eb="7">
      <t>ヒ</t>
    </rPh>
    <rPh sb="10" eb="12">
      <t>ゴウトウ</t>
    </rPh>
    <phoneticPr fontId="3"/>
  </si>
  <si>
    <t>足場養生費（23号棟）</t>
    <rPh sb="8" eb="10">
      <t>ゴウトウ</t>
    </rPh>
    <phoneticPr fontId="3"/>
  </si>
  <si>
    <t>開口部養生</t>
  </si>
  <si>
    <t>出入口部･新品ｺﾝﾊﾟﾈ</t>
    <rPh sb="0" eb="1">
      <t>デ</t>
    </rPh>
    <rPh sb="1" eb="3">
      <t>イリグチ</t>
    </rPh>
    <rPh sb="3" eb="4">
      <t>ブ</t>
    </rPh>
    <rPh sb="5" eb="7">
      <t>シンピン</t>
    </rPh>
    <phoneticPr fontId="3"/>
  </si>
  <si>
    <t>北･南面梁枠部（16･23号棟）</t>
    <rPh sb="0" eb="1">
      <t>キタ</t>
    </rPh>
    <rPh sb="2" eb="4">
      <t>ミナミメン</t>
    </rPh>
    <rPh sb="4" eb="7">
      <t>ハリワクブ</t>
    </rPh>
    <rPh sb="13" eb="15">
      <t>ゴウトウ</t>
    </rPh>
    <phoneticPr fontId="3"/>
  </si>
  <si>
    <t>足場出入口扉</t>
    <rPh sb="0" eb="2">
      <t>アシバ</t>
    </rPh>
    <rPh sb="2" eb="4">
      <t>デイリ</t>
    </rPh>
    <rPh sb="4" eb="5">
      <t>グチ</t>
    </rPh>
    <rPh sb="5" eb="6">
      <t>トビラ</t>
    </rPh>
    <phoneticPr fontId="3"/>
  </si>
  <si>
    <t>出入口施錠(ｵｰﾄﾛｯｸ機能付仮設扉)</t>
    <rPh sb="12" eb="14">
      <t>キノウ</t>
    </rPh>
    <rPh sb="14" eb="15">
      <t>ツキ</t>
    </rPh>
    <rPh sb="15" eb="17">
      <t>カセツ</t>
    </rPh>
    <rPh sb="17" eb="18">
      <t>トビラ</t>
    </rPh>
    <phoneticPr fontId="3"/>
  </si>
  <si>
    <t>16号棟×2､23号棟×3　 
ｸﾗﾚｽﾄﾞｱ同等品</t>
    <rPh sb="2" eb="4">
      <t>ゴウトウ</t>
    </rPh>
    <rPh sb="9" eb="11">
      <t>ゴウトウ</t>
    </rPh>
    <rPh sb="23" eb="26">
      <t>ドウトウヒン</t>
    </rPh>
    <phoneticPr fontId="3"/>
  </si>
  <si>
    <t>足場桟橋</t>
    <rPh sb="0" eb="2">
      <t>アシバ</t>
    </rPh>
    <rPh sb="2" eb="4">
      <t>サンバシ</t>
    </rPh>
    <phoneticPr fontId="3"/>
  </si>
  <si>
    <t>屋上渡り</t>
    <rPh sb="0" eb="2">
      <t>オクジョウ</t>
    </rPh>
    <rPh sb="2" eb="3">
      <t>ワタ</t>
    </rPh>
    <phoneticPr fontId="3"/>
  </si>
  <si>
    <t>16号棟×2､23号棟×2</t>
    <rPh sb="2" eb="4">
      <t>ゴウトウ</t>
    </rPh>
    <rPh sb="9" eb="11">
      <t>ゴウトウ</t>
    </rPh>
    <phoneticPr fontId="3"/>
  </si>
  <si>
    <t>水平養生（16号棟）</t>
    <rPh sb="7" eb="9">
      <t>ゴウトウ</t>
    </rPh>
    <phoneticPr fontId="3"/>
  </si>
  <si>
    <t>ﾌﾞﾗｹｯﾄ式ﾗｯｾﾙﾈｯﾄ</t>
    <rPh sb="6" eb="7">
      <t>シキ</t>
    </rPh>
    <phoneticPr fontId="3"/>
  </si>
  <si>
    <t>2段毎</t>
    <phoneticPr fontId="3"/>
  </si>
  <si>
    <t>水平養生（23号棟）</t>
    <rPh sb="7" eb="9">
      <t>ゴウトウ</t>
    </rPh>
    <phoneticPr fontId="3"/>
  </si>
  <si>
    <t>場内足場小運搬費（16号棟）</t>
    <rPh sb="11" eb="13">
      <t>ゴウトウ</t>
    </rPh>
    <phoneticPr fontId="3"/>
  </si>
  <si>
    <t>足場機材運搬費（16号棟）</t>
    <rPh sb="10" eb="12">
      <t>ゴウトウ</t>
    </rPh>
    <phoneticPr fontId="3"/>
  </si>
  <si>
    <t>運搬車輌の計画=4tﾕﾆｯｸ迄</t>
  </si>
  <si>
    <t>場内足場小運搬費（23号棟）</t>
    <rPh sb="11" eb="13">
      <t>ゴウトウ</t>
    </rPh>
    <phoneticPr fontId="3"/>
  </si>
  <si>
    <t>足場機材運搬費（23号棟）</t>
    <rPh sb="10" eb="12">
      <t>ゴウトウ</t>
    </rPh>
    <phoneticPr fontId="3"/>
  </si>
  <si>
    <t>開口部梁枠補強</t>
  </si>
  <si>
    <t>W=3,600</t>
    <phoneticPr fontId="3"/>
  </si>
  <si>
    <t>侵入防止養生（16号棟）</t>
    <rPh sb="9" eb="11">
      <t>ゴウトウ</t>
    </rPh>
    <phoneticPr fontId="3"/>
  </si>
  <si>
    <t>金網</t>
    <rPh sb="0" eb="2">
      <t>カナアミ</t>
    </rPh>
    <phoneticPr fontId="3"/>
  </si>
  <si>
    <t>足場1段目</t>
    <rPh sb="0" eb="2">
      <t>アシバ</t>
    </rPh>
    <rPh sb="3" eb="5">
      <t>ダンメ</t>
    </rPh>
    <phoneticPr fontId="3"/>
  </si>
  <si>
    <t>侵入防止養生（23号棟）</t>
    <rPh sb="9" eb="11">
      <t>ゴウトウ</t>
    </rPh>
    <phoneticPr fontId="3"/>
  </si>
  <si>
    <t>その他足場仮設設備</t>
    <rPh sb="2" eb="3">
      <t>タ</t>
    </rPh>
    <rPh sb="3" eb="5">
      <t>アシバ</t>
    </rPh>
    <rPh sb="5" eb="7">
      <t>カセツ</t>
    </rPh>
    <rPh sb="7" eb="9">
      <t>セツビ</t>
    </rPh>
    <phoneticPr fontId="3"/>
  </si>
  <si>
    <t>低層部作業足場</t>
  </si>
  <si>
    <t>脚立･立馬等</t>
    <rPh sb="3" eb="5">
      <t>タチウマ</t>
    </rPh>
    <rPh sb="5" eb="6">
      <t>トウ</t>
    </rPh>
    <phoneticPr fontId="3"/>
  </si>
  <si>
    <t>荷揚設備</t>
  </si>
  <si>
    <t>電動ﾎｲｽﾄ</t>
    <rPh sb="0" eb="2">
      <t>デンドウ</t>
    </rPh>
    <phoneticPr fontId="3"/>
  </si>
  <si>
    <t>ｼｰﾘﾝｸﾞ工事</t>
    <phoneticPr fontId="3"/>
  </si>
  <si>
    <t>ｻｯｼ廻り目地（16号棟･ﾊﾞﾙｺﾆｰ）</t>
    <rPh sb="5" eb="7">
      <t>メジ</t>
    </rPh>
    <rPh sb="10" eb="12">
      <t>ゴウトウ</t>
    </rPh>
    <phoneticPr fontId="3"/>
  </si>
  <si>
    <t>既存撤去･ｳﾚﾀﾝ系ｼｰﾘﾝｸﾞ</t>
    <phoneticPr fontId="3"/>
  </si>
  <si>
    <t>既存油性</t>
    <rPh sb="0" eb="2">
      <t>キゾン</t>
    </rPh>
    <rPh sb="2" eb="4">
      <t>ユセイ</t>
    </rPh>
    <phoneticPr fontId="3"/>
  </si>
  <si>
    <t>ｻｯｼ廻り･面台取合い目地（16号棟）</t>
    <rPh sb="3" eb="4">
      <t>マワ</t>
    </rPh>
    <rPh sb="6" eb="8">
      <t>メンダイ</t>
    </rPh>
    <rPh sb="8" eb="10">
      <t>トリア</t>
    </rPh>
    <rPh sb="11" eb="13">
      <t>メジ</t>
    </rPh>
    <rPh sb="16" eb="18">
      <t>ゴウトウ</t>
    </rPh>
    <phoneticPr fontId="3"/>
  </si>
  <si>
    <t>既存撤去･変成ｼﾘｺﾝ系ｼｰﾘﾝｸﾞ</t>
  </si>
  <si>
    <t>ｻｯｼ廻り目地（16号棟･外壁）</t>
    <rPh sb="5" eb="7">
      <t>メジ</t>
    </rPh>
    <rPh sb="10" eb="12">
      <t>ゴウトウ</t>
    </rPh>
    <rPh sb="13" eb="15">
      <t>ガイヘキ</t>
    </rPh>
    <phoneticPr fontId="3"/>
  </si>
  <si>
    <t>手摺埋込部廻り（16号棟･ﾊﾞﾙｺﾆｰ）</t>
    <rPh sb="10" eb="12">
      <t>ゴウトウ</t>
    </rPh>
    <phoneticPr fontId="3"/>
  </si>
  <si>
    <t>既存撤去･ｳﾚﾀﾝ系ｼｰﾘﾝｸﾞ三角打</t>
    <phoneticPr fontId="3"/>
  </si>
  <si>
    <t>□-65×45</t>
    <phoneticPr fontId="3"/>
  </si>
  <si>
    <t>手摺埋込部廻り（16号棟･開放廊下）</t>
    <rPh sb="10" eb="12">
      <t>ゴウトウ</t>
    </rPh>
    <rPh sb="13" eb="17">
      <t>カイホウロウカ</t>
    </rPh>
    <phoneticPr fontId="3"/>
  </si>
  <si>
    <t>既存油性</t>
    <rPh sb="0" eb="4">
      <t>キゾンユセイ</t>
    </rPh>
    <phoneticPr fontId="3"/>
  </si>
  <si>
    <t>その他雑ｼｰﾘﾝｸﾞ（16号棟）</t>
    <rPh sb="2" eb="3">
      <t>タ</t>
    </rPh>
    <rPh sb="3" eb="4">
      <t>ザツ</t>
    </rPh>
    <rPh sb="13" eb="15">
      <t>ゴウトウ</t>
    </rPh>
    <phoneticPr fontId="3"/>
  </si>
  <si>
    <t>既存撤去･打替</t>
    <rPh sb="0" eb="2">
      <t>キゾン</t>
    </rPh>
    <phoneticPr fontId="3"/>
  </si>
  <si>
    <t>油性ｼｰﾘﾝｸﾞ対策費（16号棟）</t>
    <rPh sb="0" eb="2">
      <t>ユセイ</t>
    </rPh>
    <rPh sb="8" eb="11">
      <t>タイサクヒ</t>
    </rPh>
    <rPh sb="14" eb="16">
      <t>ゴウトウ</t>
    </rPh>
    <phoneticPr fontId="3"/>
  </si>
  <si>
    <t>電動工具使用･養生･清掃費等</t>
    <rPh sb="0" eb="4">
      <t>デンドウコウグ</t>
    </rPh>
    <rPh sb="4" eb="6">
      <t>シヨウ</t>
    </rPh>
    <rPh sb="7" eb="9">
      <t>ヨウジョウ</t>
    </rPh>
    <rPh sb="13" eb="14">
      <t>トウ</t>
    </rPh>
    <phoneticPr fontId="3"/>
  </si>
  <si>
    <t>ｻｯｼ廻り目地（23号棟･ﾊﾞﾙｺﾆｰ）</t>
    <rPh sb="5" eb="7">
      <t>メジ</t>
    </rPh>
    <rPh sb="10" eb="12">
      <t>ゴウトウ</t>
    </rPh>
    <phoneticPr fontId="3"/>
  </si>
  <si>
    <t>ｻｯｼ廻り･面台取合い目地（23号棟）</t>
    <rPh sb="3" eb="4">
      <t>マワ</t>
    </rPh>
    <rPh sb="6" eb="8">
      <t>メンダイ</t>
    </rPh>
    <rPh sb="8" eb="10">
      <t>トリア</t>
    </rPh>
    <rPh sb="11" eb="13">
      <t>メジ</t>
    </rPh>
    <phoneticPr fontId="3"/>
  </si>
  <si>
    <t>ｻｯｼ廻り目地（23号棟･開放廊下）</t>
    <rPh sb="5" eb="7">
      <t>メジ</t>
    </rPh>
    <rPh sb="10" eb="12">
      <t>ゴウトウ</t>
    </rPh>
    <rPh sb="13" eb="17">
      <t>カイホウロウカ</t>
    </rPh>
    <phoneticPr fontId="3"/>
  </si>
  <si>
    <t>ｻｯｼ廻り目地（23号棟･外壁）</t>
    <rPh sb="5" eb="7">
      <t>メジ</t>
    </rPh>
    <rPh sb="10" eb="12">
      <t>ゴウトウ</t>
    </rPh>
    <rPh sb="13" eb="15">
      <t>ガイヘキ</t>
    </rPh>
    <phoneticPr fontId="3"/>
  </si>
  <si>
    <t>ｻｯｼ廻り目地（23号棟･付属棟）</t>
    <rPh sb="5" eb="7">
      <t>メジ</t>
    </rPh>
    <rPh sb="10" eb="12">
      <t>ゴウトウ</t>
    </rPh>
    <rPh sb="13" eb="16">
      <t>フゾクトウ</t>
    </rPh>
    <phoneticPr fontId="3"/>
  </si>
  <si>
    <t>手摺埋込部廻り（23号棟･ﾊﾞﾙｺﾆｰ）</t>
    <rPh sb="10" eb="12">
      <t>ゴウトウ</t>
    </rPh>
    <phoneticPr fontId="3"/>
  </si>
  <si>
    <t>その他雑ｼｰﾘﾝｸﾞ（23号棟）</t>
    <rPh sb="2" eb="3">
      <t>タ</t>
    </rPh>
    <rPh sb="3" eb="4">
      <t>ザツ</t>
    </rPh>
    <rPh sb="13" eb="15">
      <t>ゴウトウ</t>
    </rPh>
    <phoneticPr fontId="3"/>
  </si>
  <si>
    <t>油性ｼｰﾘﾝｸﾞ対策費（23号棟）</t>
    <rPh sb="0" eb="2">
      <t>ユセイ</t>
    </rPh>
    <rPh sb="8" eb="11">
      <t>タイサクヒ</t>
    </rPh>
    <phoneticPr fontId="3"/>
  </si>
  <si>
    <t>※特記無き限りｳﾚﾀﾝ系ｼｰﾘﾝｸﾞはﾉﾝﾌﾞﾘｰﾄﾞ型とする。</t>
    <phoneticPr fontId="3"/>
  </si>
  <si>
    <t>※特記無き限り既存ｼｰﾘﾝｸﾞが無い箇所へのｼｰﾘﾝｸﾞ新設は対象外とする｡</t>
    <rPh sb="7" eb="9">
      <t>キゾン</t>
    </rPh>
    <rPh sb="16" eb="17">
      <t>ナ</t>
    </rPh>
    <rPh sb="18" eb="20">
      <t>カショ</t>
    </rPh>
    <rPh sb="28" eb="30">
      <t>シンセツ</t>
    </rPh>
    <rPh sb="31" eb="34">
      <t>タイショウガイ</t>
    </rPh>
    <phoneticPr fontId="3"/>
  </si>
  <si>
    <t>Ⅳ</t>
    <phoneticPr fontId="3"/>
  </si>
  <si>
    <t>外壁調査工事</t>
    <rPh sb="0" eb="2">
      <t>ガイヘキ</t>
    </rPh>
    <rPh sb="2" eb="4">
      <t>チョウサ</t>
    </rPh>
    <phoneticPr fontId="3"/>
  </si>
  <si>
    <t>外壁調査</t>
    <rPh sb="0" eb="2">
      <t>ガイヘキ</t>
    </rPh>
    <rPh sb="2" eb="4">
      <t>チョウサ</t>
    </rPh>
    <phoneticPr fontId="3"/>
  </si>
  <si>
    <t>打診･目視(躯体調査及びﾏｰｷﾝｸﾞ)､補修図作成等</t>
    <rPh sb="0" eb="2">
      <t>ダシン</t>
    </rPh>
    <rPh sb="3" eb="5">
      <t>モクシ</t>
    </rPh>
    <rPh sb="6" eb="10">
      <t>クタイチョウサ</t>
    </rPh>
    <rPh sb="10" eb="11">
      <t>オヨ</t>
    </rPh>
    <rPh sb="20" eb="23">
      <t>ホシュウズ</t>
    </rPh>
    <rPh sb="23" eb="25">
      <t>サクセイ</t>
    </rPh>
    <rPh sb="25" eb="26">
      <t>トウ</t>
    </rPh>
    <phoneticPr fontId="3"/>
  </si>
  <si>
    <t>㎡</t>
    <phoneticPr fontId="3"/>
  </si>
  <si>
    <t>塗膜付着力確認試験及び試験結果報告書作成含む</t>
    <rPh sb="0" eb="2">
      <t>トマク</t>
    </rPh>
    <rPh sb="2" eb="5">
      <t>フチャクリョク</t>
    </rPh>
    <rPh sb="5" eb="7">
      <t>カクニン</t>
    </rPh>
    <rPh sb="7" eb="9">
      <t>シケン</t>
    </rPh>
    <rPh sb="9" eb="10">
      <t>オヨ</t>
    </rPh>
    <rPh sb="11" eb="13">
      <t>シケン</t>
    </rPh>
    <rPh sb="13" eb="15">
      <t>ケッカ</t>
    </rPh>
    <rPh sb="15" eb="18">
      <t>ホウコクショ</t>
    </rPh>
    <rPh sb="18" eb="20">
      <t>サクセイ</t>
    </rPh>
    <rPh sb="20" eb="21">
      <t>フク</t>
    </rPh>
    <phoneticPr fontId="3"/>
  </si>
  <si>
    <t>Ⅴ</t>
    <phoneticPr fontId="3"/>
  </si>
  <si>
    <t>躯体補修工事</t>
  </si>
  <si>
    <t>塗装及び防水面補修･洗浄工事</t>
    <rPh sb="0" eb="2">
      <t>トソウ</t>
    </rPh>
    <rPh sb="2" eb="3">
      <t>オヨ</t>
    </rPh>
    <rPh sb="4" eb="6">
      <t>ボウスイ</t>
    </rPh>
    <rPh sb="6" eb="7">
      <t>メン</t>
    </rPh>
    <rPh sb="7" eb="9">
      <t>ホシュウ</t>
    </rPh>
    <rPh sb="10" eb="12">
      <t>センジョウ</t>
    </rPh>
    <rPh sb="12" eb="14">
      <t>コウジ</t>
    </rPh>
    <phoneticPr fontId="3"/>
  </si>
  <si>
    <t>塗装面補修（16号棟）</t>
    <rPh sb="0" eb="2">
      <t>トソウ</t>
    </rPh>
    <rPh sb="2" eb="3">
      <t>メン</t>
    </rPh>
    <rPh sb="3" eb="5">
      <t>ホシュウ</t>
    </rPh>
    <rPh sb="8" eb="10">
      <t>ゴウトウ</t>
    </rPh>
    <phoneticPr fontId="3"/>
  </si>
  <si>
    <t>ｴﾎﾟｷｼ樹脂注入･ﾋﾟﾝﾆﾝｸﾞ(16本/㎡)</t>
    <rPh sb="5" eb="7">
      <t>ジュシ</t>
    </rPh>
    <phoneticPr fontId="3"/>
  </si>
  <si>
    <t>本</t>
    <rPh sb="0" eb="1">
      <t>ホン</t>
    </rPh>
    <phoneticPr fontId="3"/>
  </si>
  <si>
    <t>㎡×</t>
    <phoneticPr fontId="3"/>
  </si>
  <si>
    <t>ｴﾎﾟｷｼ樹脂注入･ﾋﾟﾝﾆﾝｸﾞ(5本/m)</t>
    <phoneticPr fontId="3"/>
  </si>
  <si>
    <t>ｍ×</t>
    <phoneticPr fontId="3"/>
  </si>
  <si>
    <t>ｴﾎﾟｷｼ樹脂注入･ﾋﾟﾝﾆﾝｸﾞ
(無振動ﾄﾞﾘﾙ使用)</t>
    <rPh sb="5" eb="7">
      <t>ジュシ</t>
    </rPh>
    <phoneticPr fontId="3"/>
  </si>
  <si>
    <t>－</t>
    <phoneticPr fontId="3"/>
  </si>
  <si>
    <t>単価のみ記入</t>
    <rPh sb="0" eb="2">
      <t>タンカ</t>
    </rPh>
    <rPh sb="4" eb="6">
      <t>キニュウ</t>
    </rPh>
    <phoneticPr fontId="3"/>
  </si>
  <si>
    <t>防錆･樹脂ﾓﾙﾀﾙ処理(L=100mm～200mm)</t>
    <phoneticPr fontId="3"/>
  </si>
  <si>
    <t>防錆･樹脂ﾓﾙﾀﾙ処理(L=100mm未満)</t>
    <rPh sb="19" eb="21">
      <t>ミマン</t>
    </rPh>
    <phoneticPr fontId="3"/>
  </si>
  <si>
    <t>亜硝酸ﾘﾁｳﾑ工法(L=100mm～200mm)</t>
    <rPh sb="0" eb="3">
      <t>アショウサン</t>
    </rPh>
    <rPh sb="7" eb="9">
      <t>コウホウ</t>
    </rPh>
    <phoneticPr fontId="3"/>
  </si>
  <si>
    <t>亜硝酸ﾘﾁｳﾑ工法(L=100mm未満)</t>
    <rPh sb="0" eb="3">
      <t>アショウサン</t>
    </rPh>
    <rPh sb="7" eb="9">
      <t>コウホウ</t>
    </rPh>
    <rPh sb="17" eb="19">
      <t>ミマン</t>
    </rPh>
    <phoneticPr fontId="3"/>
  </si>
  <si>
    <t>樹脂ﾓﾙﾀﾙ成形(L=100mm～200mm)</t>
    <phoneticPr fontId="3"/>
  </si>
  <si>
    <t>樹脂ﾓﾙﾀﾙ成形(L=100mm未満)</t>
    <rPh sb="16" eb="18">
      <t>ミマン</t>
    </rPh>
    <phoneticPr fontId="3"/>
  </si>
  <si>
    <t>Uｶｯﾄｼｰﾘﾝｸﾞ充填工法</t>
    <rPh sb="10" eb="12">
      <t>ジュウテン</t>
    </rPh>
    <rPh sb="12" eb="14">
      <t>コウホウ</t>
    </rPh>
    <phoneticPr fontId="3"/>
  </si>
  <si>
    <t>自動低圧式ｶﾌﾟｾﾙ注入工法(6本/m)</t>
    <rPh sb="0" eb="2">
      <t>ジドウ</t>
    </rPh>
    <rPh sb="2" eb="4">
      <t>テイアツ</t>
    </rPh>
    <rPh sb="4" eb="5">
      <t>シキ</t>
    </rPh>
    <rPh sb="10" eb="12">
      <t>チュウニュウ</t>
    </rPh>
    <rPh sb="12" eb="14">
      <t>コウホウ</t>
    </rPh>
    <phoneticPr fontId="3"/>
  </si>
  <si>
    <t>ﾎﾟﾘﾏｰｾﾒﾝﾄﾌｨﾗｰ擦り込み</t>
    <phoneticPr fontId="3"/>
  </si>
  <si>
    <t>新規目地成形､D=10㎜～15㎜程度･ﾓﾙﾀﾙ成形･ｳﾚﾀﾝ系ｼｰﾘﾝｸﾞ共</t>
    <phoneticPr fontId="3"/>
  </si>
  <si>
    <t>2･3階</t>
    <rPh sb="3" eb="4">
      <t>カイ</t>
    </rPh>
    <phoneticPr fontId="3"/>
  </si>
  <si>
    <t>手ｹﾚﾝ</t>
  </si>
  <si>
    <t>ﾊﾟﾀｰﾝ合せ</t>
  </si>
  <si>
    <t>塗装面洗浄･清掃（16号棟）</t>
    <rPh sb="0" eb="2">
      <t>トソウ</t>
    </rPh>
    <rPh sb="2" eb="3">
      <t>メン</t>
    </rPh>
    <rPh sb="3" eb="5">
      <t>センジョウ</t>
    </rPh>
    <rPh sb="6" eb="8">
      <t>セイソウ</t>
    </rPh>
    <rPh sb="11" eb="13">
      <t>ゴウトウ</t>
    </rPh>
    <phoneticPr fontId="3"/>
  </si>
  <si>
    <t>外壁下地清掃</t>
  </si>
  <si>
    <t>高圧水洗浄10～15N/㎟(開放廊下･ﾊﾞﾙｺﾆｰ壁面はﾌﾞﾗｯｼﾝｸﾞ･ﾌﾞﾛｱｰ併用)</t>
    <rPh sb="14" eb="18">
      <t>カイホウロウカ</t>
    </rPh>
    <rPh sb="25" eb="27">
      <t>ヘキメン</t>
    </rPh>
    <phoneticPr fontId="3"/>
  </si>
  <si>
    <t>塗装面補修（23号棟）</t>
    <rPh sb="0" eb="2">
      <t>トソウ</t>
    </rPh>
    <rPh sb="2" eb="3">
      <t>メン</t>
    </rPh>
    <rPh sb="3" eb="5">
      <t>ホシュウ</t>
    </rPh>
    <rPh sb="8" eb="10">
      <t>ゴウトウ</t>
    </rPh>
    <phoneticPr fontId="3"/>
  </si>
  <si>
    <t>塗装面洗浄･清掃（23号棟）</t>
    <rPh sb="0" eb="2">
      <t>トソウ</t>
    </rPh>
    <rPh sb="2" eb="3">
      <t>メン</t>
    </rPh>
    <rPh sb="3" eb="5">
      <t>センジョウ</t>
    </rPh>
    <rPh sb="6" eb="8">
      <t>セイソウ</t>
    </rPh>
    <rPh sb="11" eb="13">
      <t>ゴウトウ</t>
    </rPh>
    <phoneticPr fontId="3"/>
  </si>
  <si>
    <t>※特記無き限り鉄筋爆裂補修及びｺﾝｸﾘｰﾄ･ﾓﾙﾀﾙ欠損補修について該当箇所の補修必要範囲がL=200mmを超える場合は、L=100mm～200mm及びL=100mm未満が連続しているもとして箇所数を換算し精算する。</t>
    <rPh sb="7" eb="9">
      <t>テッキン</t>
    </rPh>
    <rPh sb="9" eb="11">
      <t>バクレツ</t>
    </rPh>
    <rPh sb="11" eb="13">
      <t>ホシュウ</t>
    </rPh>
    <rPh sb="13" eb="14">
      <t>オヨ</t>
    </rPh>
    <rPh sb="26" eb="28">
      <t>ケッソン</t>
    </rPh>
    <rPh sb="28" eb="30">
      <t>ホシュウ</t>
    </rPh>
    <rPh sb="34" eb="36">
      <t>ガイトウ</t>
    </rPh>
    <rPh sb="36" eb="38">
      <t>カショ</t>
    </rPh>
    <rPh sb="39" eb="41">
      <t>ホシュウ</t>
    </rPh>
    <rPh sb="41" eb="43">
      <t>ヒツヨウ</t>
    </rPh>
    <rPh sb="43" eb="45">
      <t>ハンイ</t>
    </rPh>
    <rPh sb="54" eb="55">
      <t>コ</t>
    </rPh>
    <rPh sb="57" eb="59">
      <t>バアイ</t>
    </rPh>
    <rPh sb="74" eb="75">
      <t>オヨ</t>
    </rPh>
    <rPh sb="83" eb="85">
      <t>ミマン</t>
    </rPh>
    <rPh sb="86" eb="88">
      <t>レンゾク</t>
    </rPh>
    <rPh sb="96" eb="98">
      <t>カショ</t>
    </rPh>
    <rPh sb="98" eb="99">
      <t>スウ</t>
    </rPh>
    <rPh sb="100" eb="102">
      <t>カンサン</t>
    </rPh>
    <rPh sb="103" eb="105">
      <t>セイサン</t>
    </rPh>
    <phoneticPr fontId="3"/>
  </si>
  <si>
    <t>Ⅵ</t>
    <phoneticPr fontId="3"/>
  </si>
  <si>
    <t>内外壁塗装工事</t>
  </si>
  <si>
    <t>外部関係（16号棟）</t>
    <rPh sb="0" eb="2">
      <t>ガイブ</t>
    </rPh>
    <rPh sb="2" eb="4">
      <t>カンケイ</t>
    </rPh>
    <rPh sb="7" eb="9">
      <t>ゴウトウ</t>
    </rPh>
    <phoneticPr fontId="3"/>
  </si>
  <si>
    <t>一般外壁</t>
  </si>
  <si>
    <t>可とう形改修塗材E（厚付）外壁証遮熱塗料(関西ﾍﾟｲﾝﾄ販売㈱ｱﾚｽｸｰﾙﾌﾟﾗｽｳｫｰﾙ同等品)</t>
    <rPh sb="0" eb="1">
      <t>カ</t>
    </rPh>
    <rPh sb="3" eb="4">
      <t>ケイ</t>
    </rPh>
    <rPh sb="4" eb="6">
      <t>カイシュウ</t>
    </rPh>
    <rPh sb="6" eb="8">
      <t>トザイ</t>
    </rPh>
    <rPh sb="10" eb="12">
      <t>アツヅ</t>
    </rPh>
    <phoneticPr fontId="3"/>
  </si>
  <si>
    <t>吹付ﾘｼﾝ面</t>
    <rPh sb="0" eb="2">
      <t>フキツ</t>
    </rPh>
    <rPh sb="5" eb="6">
      <t>メン</t>
    </rPh>
    <phoneticPr fontId="3"/>
  </si>
  <si>
    <t>一般外壁(ﾌﾗｯﾄ面)</t>
  </si>
  <si>
    <t>ﾌﾗｯﾄ面</t>
    <rPh sb="4" eb="5">
      <t>メン</t>
    </rPh>
    <phoneticPr fontId="3"/>
  </si>
  <si>
    <t>ﾊﾞﾙｺﾆｰ手摺下天端</t>
    <rPh sb="6" eb="8">
      <t>テスリ</t>
    </rPh>
    <rPh sb="8" eb="9">
      <t>シタ</t>
    </rPh>
    <rPh sb="9" eb="11">
      <t>テンバ</t>
    </rPh>
    <phoneticPr fontId="3"/>
  </si>
  <si>
    <t>糸尺=</t>
    <rPh sb="0" eb="1">
      <t>イト</t>
    </rPh>
    <rPh sb="1" eb="2">
      <t>シャク</t>
    </rPh>
    <phoneticPr fontId="3"/>
  </si>
  <si>
    <t>ﾊﾞﾙｺﾆｰ手摺下見付</t>
    <phoneticPr fontId="3"/>
  </si>
  <si>
    <t>H=</t>
    <phoneticPr fontId="3"/>
  </si>
  <si>
    <t>開放廊下手摺壁天端</t>
    <rPh sb="0" eb="4">
      <t>カイホウロウカ</t>
    </rPh>
    <rPh sb="6" eb="7">
      <t>カベ</t>
    </rPh>
    <rPh sb="7" eb="9">
      <t>テンバ</t>
    </rPh>
    <phoneticPr fontId="3"/>
  </si>
  <si>
    <t>開放廊下手摺下見付</t>
    <rPh sb="0" eb="4">
      <t>カイホウロウカ</t>
    </rPh>
    <phoneticPr fontId="3"/>
  </si>
  <si>
    <t>階段室手摺壁天端</t>
    <rPh sb="0" eb="3">
      <t>カイダンシツ</t>
    </rPh>
    <rPh sb="5" eb="6">
      <t>カベ</t>
    </rPh>
    <rPh sb="6" eb="8">
      <t>テンバ</t>
    </rPh>
    <phoneticPr fontId="3"/>
  </si>
  <si>
    <t>基礎巾木（妻側のみ）</t>
    <rPh sb="0" eb="2">
      <t>キソ</t>
    </rPh>
    <rPh sb="2" eb="3">
      <t>ハバ</t>
    </rPh>
    <rPh sb="3" eb="4">
      <t>キ</t>
    </rPh>
    <rPh sb="5" eb="7">
      <t>ツマガワ</t>
    </rPh>
    <phoneticPr fontId="3"/>
  </si>
  <si>
    <t>水性ｼｰﾗｰ･基礎巾木用塗料×2回</t>
    <rPh sb="0" eb="2">
      <t>スイセイ</t>
    </rPh>
    <rPh sb="7" eb="9">
      <t>キソ</t>
    </rPh>
    <rPh sb="9" eb="10">
      <t>ハバ</t>
    </rPh>
    <rPh sb="10" eb="11">
      <t>キ</t>
    </rPh>
    <rPh sb="11" eb="12">
      <t>ヨウ</t>
    </rPh>
    <rPh sb="12" eb="14">
      <t>トリョウ</t>
    </rPh>
    <rPh sb="16" eb="17">
      <t>カイ</t>
    </rPh>
    <phoneticPr fontId="3"/>
  </si>
  <si>
    <t>庇上裏</t>
    <rPh sb="0" eb="1">
      <t>ヒサシ</t>
    </rPh>
    <rPh sb="1" eb="2">
      <t>ウエ</t>
    </rPh>
    <rPh sb="2" eb="3">
      <t>ウラ</t>
    </rPh>
    <phoneticPr fontId="3"/>
  </si>
  <si>
    <t>外装薄塗材E</t>
    <rPh sb="0" eb="2">
      <t>ガイソウ</t>
    </rPh>
    <rPh sb="2" eb="4">
      <t>ウスヌリ</t>
    </rPh>
    <rPh sb="4" eb="5">
      <t>ザイ</t>
    </rPh>
    <phoneticPr fontId="3"/>
  </si>
  <si>
    <t>ﾘｼﾝ面</t>
    <rPh sb="3" eb="4">
      <t>メン</t>
    </rPh>
    <phoneticPr fontId="3"/>
  </si>
  <si>
    <t>ﾊﾞﾙｺﾆｰ上裏</t>
    <rPh sb="6" eb="7">
      <t>ウエ</t>
    </rPh>
    <rPh sb="7" eb="8">
      <t>ウラ</t>
    </rPh>
    <phoneticPr fontId="3"/>
  </si>
  <si>
    <t>開放廊下上裏</t>
    <rPh sb="0" eb="4">
      <t>カイホウロウカ</t>
    </rPh>
    <rPh sb="4" eb="5">
      <t>ウエ</t>
    </rPh>
    <rPh sb="5" eb="6">
      <t>ウラ</t>
    </rPh>
    <phoneticPr fontId="3"/>
  </si>
  <si>
    <t>階段室上裏</t>
    <rPh sb="0" eb="2">
      <t>カイダン</t>
    </rPh>
    <rPh sb="2" eb="3">
      <t>シツ</t>
    </rPh>
    <rPh sb="3" eb="4">
      <t>ウエ</t>
    </rPh>
    <rPh sb="4" eb="5">
      <t>ウラ</t>
    </rPh>
    <phoneticPr fontId="3"/>
  </si>
  <si>
    <t>外部関係（23号棟）</t>
    <rPh sb="0" eb="2">
      <t>ガイブ</t>
    </rPh>
    <rPh sb="2" eb="4">
      <t>カンケイ</t>
    </rPh>
    <rPh sb="7" eb="9">
      <t>ゴウトウ</t>
    </rPh>
    <phoneticPr fontId="3"/>
  </si>
  <si>
    <t>ﾊﾞﾙｺﾆｰ手摺下天端</t>
    <rPh sb="9" eb="11">
      <t>テンバ</t>
    </rPh>
    <phoneticPr fontId="3"/>
  </si>
  <si>
    <t>開放廊下手摺壁内側</t>
    <rPh sb="0" eb="2">
      <t>カイホウ</t>
    </rPh>
    <rPh sb="2" eb="4">
      <t>ロウカ</t>
    </rPh>
    <rPh sb="4" eb="6">
      <t>テスリ</t>
    </rPh>
    <rPh sb="6" eb="7">
      <t>カベ</t>
    </rPh>
    <rPh sb="7" eb="9">
      <t>ウチガワ</t>
    </rPh>
    <phoneticPr fontId="3"/>
  </si>
  <si>
    <t>外装薄塗材E</t>
    <rPh sb="0" eb="2">
      <t>ガイソウ</t>
    </rPh>
    <rPh sb="2" eb="3">
      <t>ウス</t>
    </rPh>
    <rPh sb="3" eb="5">
      <t>トザイ</t>
    </rPh>
    <phoneticPr fontId="3"/>
  </si>
  <si>
    <t>1階ﾊﾞﾙｺﾆｰ床下は対象外</t>
    <rPh sb="1" eb="2">
      <t>カイ</t>
    </rPh>
    <rPh sb="8" eb="10">
      <t>ユカシタ</t>
    </rPh>
    <rPh sb="11" eb="14">
      <t>タイショウガイ</t>
    </rPh>
    <phoneticPr fontId="3"/>
  </si>
  <si>
    <t>1階開放廊下床下は対象外</t>
    <rPh sb="1" eb="2">
      <t>カイ</t>
    </rPh>
    <rPh sb="2" eb="6">
      <t>カイホウロウカ</t>
    </rPh>
    <rPh sb="6" eb="8">
      <t>ユカシタ</t>
    </rPh>
    <rPh sb="9" eb="12">
      <t>タイショウガイ</t>
    </rPh>
    <phoneticPr fontId="3"/>
  </si>
  <si>
    <t>付属棟関係（23号棟）</t>
    <rPh sb="0" eb="3">
      <t>フゾクトウ</t>
    </rPh>
    <rPh sb="3" eb="5">
      <t>カンケイ</t>
    </rPh>
    <rPh sb="8" eb="10">
      <t>ゴウトウ</t>
    </rPh>
    <phoneticPr fontId="3"/>
  </si>
  <si>
    <t>可とう形改修塗材E（厚付）</t>
    <rPh sb="0" eb="1">
      <t>カ</t>
    </rPh>
    <rPh sb="3" eb="4">
      <t>ケイ</t>
    </rPh>
    <rPh sb="4" eb="6">
      <t>カイシュウ</t>
    </rPh>
    <rPh sb="6" eb="8">
      <t>トザイ</t>
    </rPh>
    <rPh sb="10" eb="12">
      <t>アツヅ</t>
    </rPh>
    <phoneticPr fontId="3"/>
  </si>
  <si>
    <t>庇見付</t>
    <rPh sb="0" eb="1">
      <t>ヒサシ</t>
    </rPh>
    <phoneticPr fontId="3"/>
  </si>
  <si>
    <t>防錆塗料･基礎巾木用塗料×2回</t>
    <rPh sb="0" eb="2">
      <t>ボウサビ</t>
    </rPh>
    <rPh sb="2" eb="4">
      <t>トリョウ</t>
    </rPh>
    <rPh sb="5" eb="7">
      <t>キソ</t>
    </rPh>
    <rPh sb="7" eb="8">
      <t>ハバ</t>
    </rPh>
    <rPh sb="8" eb="9">
      <t>キ</t>
    </rPh>
    <rPh sb="9" eb="10">
      <t>ヨウ</t>
    </rPh>
    <rPh sb="10" eb="12">
      <t>トリョウ</t>
    </rPh>
    <rPh sb="14" eb="15">
      <t>カイ</t>
    </rPh>
    <phoneticPr fontId="3"/>
  </si>
  <si>
    <t>Ⅶ</t>
    <phoneticPr fontId="3"/>
  </si>
  <si>
    <t>鉄部塗装工事</t>
  </si>
  <si>
    <t>屋上廻り（16号棟）</t>
    <rPh sb="0" eb="2">
      <t>オクジョウ</t>
    </rPh>
    <rPh sb="2" eb="3">
      <t>マワ</t>
    </rPh>
    <rPh sb="7" eb="9">
      <t>ゴウトウ</t>
    </rPh>
    <phoneticPr fontId="3"/>
  </si>
  <si>
    <t>高架水槽ﾀﾝｸ(FRP)</t>
    <phoneticPr fontId="3"/>
  </si>
  <si>
    <t>ｹﾚﾝ･弱溶剤ﾌﾟﾗｲﾏｰ･弱溶剤ｼﾘｺﾝ樹脂塗料×2回</t>
    <rPh sb="4" eb="5">
      <t>ジャク</t>
    </rPh>
    <rPh sb="5" eb="7">
      <t>ヨウザイ</t>
    </rPh>
    <rPh sb="14" eb="15">
      <t>ジャク</t>
    </rPh>
    <rPh sb="15" eb="17">
      <t>ヨウザイ</t>
    </rPh>
    <rPh sb="21" eb="23">
      <t>ジュシ</t>
    </rPh>
    <rPh sb="23" eb="25">
      <t>トリョウ</t>
    </rPh>
    <rPh sb="27" eb="28">
      <t>カイ</t>
    </rPh>
    <phoneticPr fontId="3"/>
  </si>
  <si>
    <t>高架水槽ﾀﾝｸ廻り手摺</t>
    <rPh sb="7" eb="8">
      <t>マワ</t>
    </rPh>
    <rPh sb="9" eb="11">
      <t>テスリ</t>
    </rPh>
    <phoneticPr fontId="3"/>
  </si>
  <si>
    <t>ｹﾚﾝ･高濃度亜鉛末塗料×2回</t>
    <rPh sb="4" eb="7">
      <t>コウノウド</t>
    </rPh>
    <rPh sb="7" eb="9">
      <t>アエン</t>
    </rPh>
    <rPh sb="9" eb="10">
      <t>マツ</t>
    </rPh>
    <rPh sb="10" eb="12">
      <t>トリョウ</t>
    </rPh>
    <rPh sb="14" eb="15">
      <t>カイ</t>
    </rPh>
    <phoneticPr fontId="3"/>
  </si>
  <si>
    <t>高架水槽ﾀﾝｸ廻り床(鋼材共)</t>
    <rPh sb="7" eb="8">
      <t>マワ</t>
    </rPh>
    <rPh sb="9" eb="10">
      <t>ユカ</t>
    </rPh>
    <rPh sb="11" eb="13">
      <t>コウザイ</t>
    </rPh>
    <rPh sb="13" eb="14">
      <t>トモ</t>
    </rPh>
    <phoneticPr fontId="3"/>
  </si>
  <si>
    <t>高架水槽ﾀﾝｸ架台(ﾀﾗｯﾌﾟ共)</t>
    <rPh sb="7" eb="9">
      <t>カダイ</t>
    </rPh>
    <rPh sb="15" eb="16">
      <t>トモ</t>
    </rPh>
    <phoneticPr fontId="3"/>
  </si>
  <si>
    <t>RB種ｹﾚﾝ･DP(JIS K 5659相当)</t>
    <phoneticPr fontId="3"/>
  </si>
  <si>
    <t>高架水槽配管類(鋼製)</t>
    <rPh sb="4" eb="6">
      <t>ハイカン</t>
    </rPh>
    <rPh sb="8" eb="10">
      <t>コウセイ</t>
    </rPh>
    <phoneticPr fontId="3"/>
  </si>
  <si>
    <t>配管架台</t>
    <rPh sb="0" eb="2">
      <t>ハイカン</t>
    </rPh>
    <rPh sb="2" eb="4">
      <t>カダイ</t>
    </rPh>
    <phoneticPr fontId="3"/>
  </si>
  <si>
    <t>ｱﾝﾃﾅ支柱(ﾍﾞｰｽﾌﾟﾚｰﾄ共)</t>
    <rPh sb="4" eb="6">
      <t>シチュウ</t>
    </rPh>
    <phoneticPr fontId="3"/>
  </si>
  <si>
    <t>点検ﾊｯﾁ蓋(鋼製)</t>
    <rPh sb="0" eb="2">
      <t>テンケン</t>
    </rPh>
    <rPh sb="5" eb="6">
      <t>フタ</t>
    </rPh>
    <rPh sb="7" eb="9">
      <t>コウセイ</t>
    </rPh>
    <phoneticPr fontId="3"/>
  </si>
  <si>
    <t>RB種ｹﾚﾝ･DP(JIS K 5659相当)
※ｹﾚﾝ：3種Aｹﾚﾝ</t>
    <rPh sb="30" eb="31">
      <t>シュ</t>
    </rPh>
    <phoneticPr fontId="3"/>
  </si>
  <si>
    <t>屋上廻り（23号棟）</t>
    <rPh sb="0" eb="2">
      <t>オクジョウ</t>
    </rPh>
    <rPh sb="2" eb="3">
      <t>マワ</t>
    </rPh>
    <phoneticPr fontId="3"/>
  </si>
  <si>
    <t>ﾊﾞﾙｺﾆｰ廻り（16号棟）</t>
    <rPh sb="6" eb="7">
      <t>マワ</t>
    </rPh>
    <rPh sb="11" eb="13">
      <t>ゴウトウ</t>
    </rPh>
    <phoneticPr fontId="3"/>
  </si>
  <si>
    <t>ﾊﾟｰﾃｰｼｮﾝﾎﾞｰﾄﾞ(枠:ｱﾙﾐ製)</t>
    <phoneticPr fontId="3"/>
  </si>
  <si>
    <t>ｹﾚﾝ･弱溶剤ｳﾚﾀﾝ樹脂系塗料×2回</t>
    <phoneticPr fontId="3"/>
  </si>
  <si>
    <t>手摺ﾊﾟﾈﾙ(両面)</t>
    <phoneticPr fontId="3"/>
  </si>
  <si>
    <t>ﾄﾞﾚﾝ</t>
  </si>
  <si>
    <t>ｹﾚﾝ･ﾀｰﾙﾌﾘｰ変性ｴﾎﾟ×2回</t>
    <rPh sb="10" eb="12">
      <t>ヘンセイ</t>
    </rPh>
    <phoneticPr fontId="3"/>
  </si>
  <si>
    <t>ｽﾄﾚｰﾅｰ脱着含む
(取替資材別途)</t>
    <phoneticPr fontId="3"/>
  </si>
  <si>
    <t>雨樋(樹脂製)</t>
    <rPh sb="0" eb="2">
      <t>アマドイ</t>
    </rPh>
    <rPh sb="3" eb="6">
      <t>ジュシセイ</t>
    </rPh>
    <phoneticPr fontId="3"/>
  </si>
  <si>
    <t>ｹﾚﾝ･弱溶剤ｳﾚﾀﾝ樹脂系塗料×2回</t>
  </si>
  <si>
    <t>ﾄﾗﾝｸﾙｰﾑ扉(木製)表面</t>
    <rPh sb="7" eb="8">
      <t>トビラ</t>
    </rPh>
    <rPh sb="9" eb="11">
      <t>モクセイ</t>
    </rPh>
    <rPh sb="12" eb="14">
      <t>ヒョウメン</t>
    </rPh>
    <phoneticPr fontId="3"/>
  </si>
  <si>
    <t>天吊物干し金物</t>
    <rPh sb="0" eb="2">
      <t>テンツ</t>
    </rPh>
    <rPh sb="2" eb="4">
      <t>モノホ</t>
    </rPh>
    <rPh sb="5" eb="7">
      <t>カナモノ</t>
    </rPh>
    <phoneticPr fontId="3"/>
  </si>
  <si>
    <t>ﾊﾞﾙｺﾆｰ廻り（23号棟）</t>
    <rPh sb="6" eb="7">
      <t>マワ</t>
    </rPh>
    <rPh sb="11" eb="13">
      <t>ゴウトウ</t>
    </rPh>
    <phoneticPr fontId="3"/>
  </si>
  <si>
    <t>202号室のみｱﾙﾐ製に改修済み</t>
    <phoneticPr fontId="3"/>
  </si>
  <si>
    <t>避難ﾊｯﾁ蓋(鋼製)</t>
    <rPh sb="0" eb="2">
      <t>ヒナン</t>
    </rPh>
    <rPh sb="5" eb="6">
      <t>フタ</t>
    </rPh>
    <rPh sb="7" eb="9">
      <t>コウセイ</t>
    </rPh>
    <phoneticPr fontId="3"/>
  </si>
  <si>
    <t>ﾀﾗｯﾌﾟ</t>
    <phoneticPr fontId="3"/>
  </si>
  <si>
    <t>開放廊下廻り（16号棟）</t>
    <rPh sb="0" eb="2">
      <t>カイホウ</t>
    </rPh>
    <rPh sb="2" eb="4">
      <t>ロウカ</t>
    </rPh>
    <rPh sb="4" eb="5">
      <t>マワ</t>
    </rPh>
    <rPh sb="9" eb="11">
      <t>ゴウトウ</t>
    </rPh>
    <phoneticPr fontId="3"/>
  </si>
  <si>
    <t>玄関扉及び枠(表面)</t>
    <rPh sb="0" eb="2">
      <t>ゲンカン</t>
    </rPh>
    <rPh sb="2" eb="3">
      <t>トビラ</t>
    </rPh>
    <rPh sb="3" eb="4">
      <t>オヨ</t>
    </rPh>
    <rPh sb="5" eb="6">
      <t>ワク</t>
    </rPh>
    <rPh sb="7" eb="9">
      <t>ヒョウメン</t>
    </rPh>
    <phoneticPr fontId="3"/>
  </si>
  <si>
    <t>PS扉及び枠(扉部両面)</t>
    <rPh sb="2" eb="3">
      <t>トビラ</t>
    </rPh>
    <rPh sb="3" eb="4">
      <t>オヨ</t>
    </rPh>
    <rPh sb="5" eb="6">
      <t>ワク</t>
    </rPh>
    <phoneticPr fontId="3"/>
  </si>
  <si>
    <t>消火器BOX(表面)</t>
    <rPh sb="0" eb="3">
      <t>ショウカキ</t>
    </rPh>
    <rPh sb="7" eb="9">
      <t>ヒョウメン</t>
    </rPh>
    <phoneticPr fontId="3"/>
  </si>
  <si>
    <t>主開閉器盤(表面)</t>
    <rPh sb="0" eb="1">
      <t>シュ</t>
    </rPh>
    <rPh sb="1" eb="4">
      <t>カイヘイキ</t>
    </rPh>
    <rPh sb="4" eb="5">
      <t>バン</t>
    </rPh>
    <rPh sb="6" eb="8">
      <t>ヒョウメン</t>
    </rPh>
    <phoneticPr fontId="3"/>
  </si>
  <si>
    <t>設備盤(表面)</t>
    <rPh sb="0" eb="2">
      <t>セツビ</t>
    </rPh>
    <rPh sb="2" eb="3">
      <t>バン</t>
    </rPh>
    <rPh sb="3" eb="5">
      <t>ヒョウメン</t>
    </rPh>
    <rPh sb="5" eb="6">
      <t>）</t>
    </rPh>
    <phoneticPr fontId="3"/>
  </si>
  <si>
    <t>設備ﾎﾞｯｸｽ(表面)</t>
    <phoneticPr fontId="3"/>
  </si>
  <si>
    <t>天井ﾌﾟﾚｰﾄ(電灯幹線)</t>
    <rPh sb="0" eb="2">
      <t>テンジョウ</t>
    </rPh>
    <rPh sb="7" eb="9">
      <t>デントウ</t>
    </rPh>
    <rPh sb="9" eb="11">
      <t>カンセン</t>
    </rPh>
    <rPh sb="11" eb="12">
      <t>）</t>
    </rPh>
    <phoneticPr fontId="3"/>
  </si>
  <si>
    <t>蛍光灯反射板</t>
    <rPh sb="0" eb="2">
      <t>ケイコウ</t>
    </rPh>
    <rPh sb="2" eb="3">
      <t>トウ</t>
    </rPh>
    <rPh sb="3" eb="5">
      <t>ハンシャ</t>
    </rPh>
    <rPh sb="5" eb="6">
      <t>イタ</t>
    </rPh>
    <phoneticPr fontId="3"/>
  </si>
  <si>
    <t>20W×1灯</t>
    <rPh sb="5" eb="6">
      <t>ヒ</t>
    </rPh>
    <phoneticPr fontId="3"/>
  </si>
  <si>
    <t>配管類(鋼製)</t>
    <rPh sb="0" eb="2">
      <t>ハイカン</t>
    </rPh>
    <rPh sb="4" eb="6">
      <t>コウセイ</t>
    </rPh>
    <phoneticPr fontId="3"/>
  </si>
  <si>
    <t>開放廊下廻り（23号棟）</t>
    <rPh sb="0" eb="2">
      <t>カイホウ</t>
    </rPh>
    <rPh sb="2" eb="4">
      <t>ロウカ</t>
    </rPh>
    <rPh sb="4" eb="5">
      <t>マワ</t>
    </rPh>
    <rPh sb="9" eb="11">
      <t>ゴウトウ</t>
    </rPh>
    <phoneticPr fontId="3"/>
  </si>
  <si>
    <t>増幅器収納盤(表面)</t>
    <rPh sb="0" eb="3">
      <t>ゾウフクキ</t>
    </rPh>
    <rPh sb="3" eb="5">
      <t>シュウノウ</t>
    </rPh>
    <rPh sb="5" eb="6">
      <t>バン</t>
    </rPh>
    <rPh sb="7" eb="9">
      <t>ヒョウメン</t>
    </rPh>
    <phoneticPr fontId="3"/>
  </si>
  <si>
    <t>天井幹線ﾌﾟﾚｰﾄ(表面)</t>
    <rPh sb="0" eb="2">
      <t>テンジョウ</t>
    </rPh>
    <rPh sb="2" eb="4">
      <t>カンセン</t>
    </rPh>
    <rPh sb="9" eb="11">
      <t>ヒョウメン</t>
    </rPh>
    <rPh sb="11" eb="12">
      <t>）</t>
    </rPh>
    <phoneticPr fontId="3"/>
  </si>
  <si>
    <t>ﾄﾞﾚﾝ</t>
    <phoneticPr fontId="3"/>
  </si>
  <si>
    <t>階段廻り（16号棟）</t>
    <rPh sb="0" eb="2">
      <t>カイダン</t>
    </rPh>
    <rPh sb="2" eb="3">
      <t>マワ</t>
    </rPh>
    <rPh sb="7" eb="9">
      <t>ゴウトウ</t>
    </rPh>
    <phoneticPr fontId="3"/>
  </si>
  <si>
    <t>集合郵便受(表面)</t>
    <rPh sb="0" eb="2">
      <t>シュウゴウ</t>
    </rPh>
    <rPh sb="2" eb="5">
      <t>ユウビンウケ</t>
    </rPh>
    <rPh sb="6" eb="8">
      <t>ヒョウメン</t>
    </rPh>
    <phoneticPr fontId="3"/>
  </si>
  <si>
    <t>点検ﾊｯﾁﾌﾚｰﾑ</t>
    <rPh sb="0" eb="2">
      <t>テンケン</t>
    </rPh>
    <phoneticPr fontId="3"/>
  </si>
  <si>
    <t>階段下点検口(両面)</t>
    <rPh sb="0" eb="2">
      <t>カイダン</t>
    </rPh>
    <rPh sb="2" eb="3">
      <t>シタ</t>
    </rPh>
    <rPh sb="3" eb="6">
      <t>テンケンコウ</t>
    </rPh>
    <rPh sb="7" eb="9">
      <t>リョウメン</t>
    </rPh>
    <phoneticPr fontId="3"/>
  </si>
  <si>
    <t>階段廻り（23号棟）</t>
    <rPh sb="0" eb="2">
      <t>カイダン</t>
    </rPh>
    <rPh sb="2" eb="3">
      <t>マワ</t>
    </rPh>
    <rPh sb="7" eb="9">
      <t>ゴウトウ</t>
    </rPh>
    <phoneticPr fontId="3"/>
  </si>
  <si>
    <t>点検ﾊｯﾁ廻りﾌﾚｰﾑ</t>
    <phoneticPr fontId="3"/>
  </si>
  <si>
    <t xml:space="preserve">φ600　H250 </t>
    <phoneticPr fontId="3"/>
  </si>
  <si>
    <t>電灯幹線盤(表面)</t>
    <rPh sb="0" eb="2">
      <t>デントウ</t>
    </rPh>
    <rPh sb="2" eb="4">
      <t>カンセン</t>
    </rPh>
    <rPh sb="4" eb="5">
      <t>バン</t>
    </rPh>
    <rPh sb="6" eb="8">
      <t>ヒョウメン</t>
    </rPh>
    <phoneticPr fontId="3"/>
  </si>
  <si>
    <t>NTT設備版</t>
    <rPh sb="3" eb="6">
      <t>セツビバン</t>
    </rPh>
    <phoneticPr fontId="3"/>
  </si>
  <si>
    <t>外壁廻り（16号棟）</t>
    <rPh sb="0" eb="2">
      <t>ガイヘキ</t>
    </rPh>
    <rPh sb="2" eb="3">
      <t>マワ</t>
    </rPh>
    <rPh sb="7" eb="9">
      <t>ゴウトウ</t>
    </rPh>
    <phoneticPr fontId="3"/>
  </si>
  <si>
    <t>棟番号看板</t>
    <rPh sb="0" eb="1">
      <t>トウ</t>
    </rPh>
    <rPh sb="1" eb="3">
      <t>バンゴウ</t>
    </rPh>
    <rPh sb="3" eb="5">
      <t>カンバン</t>
    </rPh>
    <phoneticPr fontId="3"/>
  </si>
  <si>
    <t>棟番号箱文字「16」</t>
    <rPh sb="0" eb="3">
      <t>トウバンゴウ</t>
    </rPh>
    <rPh sb="3" eb="6">
      <t>ハコモジ</t>
    </rPh>
    <phoneticPr fontId="3"/>
  </si>
  <si>
    <t>ｼﾞｬﾝｸｼｮﾝﾎﾞｯｸｽ</t>
    <phoneticPr fontId="3"/>
  </si>
  <si>
    <t>外壁廻り（23号棟）</t>
    <rPh sb="0" eb="2">
      <t>ガイヘキ</t>
    </rPh>
    <rPh sb="2" eb="3">
      <t>マワ</t>
    </rPh>
    <rPh sb="7" eb="9">
      <t>ゴウトウ</t>
    </rPh>
    <phoneticPr fontId="3"/>
  </si>
  <si>
    <t>棟番号箱文字「23」</t>
    <rPh sb="0" eb="3">
      <t>トウバンゴウ</t>
    </rPh>
    <rPh sb="3" eb="6">
      <t>ハコモジ</t>
    </rPh>
    <phoneticPr fontId="3"/>
  </si>
  <si>
    <t>駐輪場廻り（16号棟）</t>
    <rPh sb="0" eb="2">
      <t>チュウリン</t>
    </rPh>
    <rPh sb="2" eb="3">
      <t>ジョウ</t>
    </rPh>
    <rPh sb="3" eb="4">
      <t>マワ</t>
    </rPh>
    <rPh sb="8" eb="10">
      <t>ゴウトウ</t>
    </rPh>
    <phoneticPr fontId="3"/>
  </si>
  <si>
    <t>駐輪場(屋根･柱･母屋･ﾊﾟﾈﾙ)</t>
    <rPh sb="0" eb="3">
      <t>チュウリンジョウ</t>
    </rPh>
    <rPh sb="4" eb="6">
      <t>ヤネ</t>
    </rPh>
    <rPh sb="7" eb="8">
      <t>ハシラ</t>
    </rPh>
    <rPh sb="9" eb="11">
      <t>モヤ</t>
    </rPh>
    <phoneticPr fontId="3"/>
  </si>
  <si>
    <t>駐輪場廻り（23号棟）</t>
    <rPh sb="0" eb="2">
      <t>チュウリン</t>
    </rPh>
    <rPh sb="2" eb="3">
      <t>ジョウ</t>
    </rPh>
    <rPh sb="3" eb="4">
      <t>マワ</t>
    </rPh>
    <rPh sb="8" eb="10">
      <t>ゴウトウ</t>
    </rPh>
    <phoneticPr fontId="3"/>
  </si>
  <si>
    <t>外構廻り（16号棟）</t>
    <rPh sb="0" eb="2">
      <t>ガイコウ</t>
    </rPh>
    <rPh sb="2" eb="3">
      <t>マワ</t>
    </rPh>
    <rPh sb="7" eb="9">
      <t>ゴウトウ</t>
    </rPh>
    <phoneticPr fontId="3"/>
  </si>
  <si>
    <t>引込開閉器盤(表面)</t>
    <rPh sb="0" eb="2">
      <t>ヒキコミ</t>
    </rPh>
    <rPh sb="2" eb="5">
      <t>カイヘイキ</t>
    </rPh>
    <rPh sb="5" eb="6">
      <t>バン</t>
    </rPh>
    <rPh sb="7" eb="8">
      <t>ヒョウ</t>
    </rPh>
    <phoneticPr fontId="3"/>
  </si>
  <si>
    <t>開閉器盤(表面)</t>
    <rPh sb="0" eb="3">
      <t>カイヘイキ</t>
    </rPh>
    <rPh sb="3" eb="4">
      <t>バン</t>
    </rPh>
    <rPh sb="5" eb="6">
      <t>ヒョウ</t>
    </rPh>
    <phoneticPr fontId="3"/>
  </si>
  <si>
    <t>付属棟廻り（23号棟）</t>
    <rPh sb="3" eb="4">
      <t>マワ</t>
    </rPh>
    <rPh sb="8" eb="10">
      <t>ゴウトウ</t>
    </rPh>
    <phoneticPr fontId="3"/>
  </si>
  <si>
    <t>出入口扉及び枠(両面)</t>
    <rPh sb="0" eb="3">
      <t>デイリグチ</t>
    </rPh>
    <rPh sb="3" eb="4">
      <t>ト</t>
    </rPh>
    <phoneticPr fontId="3"/>
  </si>
  <si>
    <t>階段縦格子手摺(鋼製)</t>
    <rPh sb="5" eb="7">
      <t>テスリ</t>
    </rPh>
    <rPh sb="8" eb="10">
      <t>コウセイ</t>
    </rPh>
    <phoneticPr fontId="3"/>
  </si>
  <si>
    <t>壁付ﾎﾞｯｸｽ</t>
    <rPh sb="0" eb="2">
      <t>カベツキ</t>
    </rPh>
    <phoneticPr fontId="3"/>
  </si>
  <si>
    <t>鉄部文字書き復旧</t>
    <rPh sb="0" eb="1">
      <t>テツ</t>
    </rPh>
    <rPh sb="1" eb="2">
      <t>ブ</t>
    </rPh>
    <rPh sb="2" eb="4">
      <t>モジ</t>
    </rPh>
    <rPh sb="4" eb="5">
      <t>カ</t>
    </rPh>
    <rPh sb="6" eb="8">
      <t>フッキュウ</t>
    </rPh>
    <phoneticPr fontId="3"/>
  </si>
  <si>
    <t>ｶｯﾃｨﾝｸﾞｼｰﾄ</t>
  </si>
  <si>
    <t>※特記無き限りｹﾚﾝは､鉄部:3種C及び樹脂部:4種ｹﾚﾝとする。</t>
    <rPh sb="3" eb="4">
      <t>ナ</t>
    </rPh>
    <phoneticPr fontId="3"/>
  </si>
  <si>
    <t>※特記無き限りｱﾙﾐ･ｽﾃﾝﾚｽ･樹脂製等の鋼製以外のものは､塗装対象外とする｡</t>
    <rPh sb="3" eb="4">
      <t>ナ</t>
    </rPh>
    <rPh sb="17" eb="19">
      <t>ジュシ</t>
    </rPh>
    <rPh sb="19" eb="21">
      <t>トウノ</t>
    </rPh>
    <rPh sb="21" eb="23">
      <t>コウセイ</t>
    </rPh>
    <rPh sb="23" eb="26">
      <t>イガイノ</t>
    </rPh>
    <rPh sb="30" eb="32">
      <t>トソウ</t>
    </rPh>
    <rPh sb="32" eb="36">
      <t>タイショウガイト</t>
    </rPh>
    <phoneticPr fontId="3"/>
  </si>
  <si>
    <t>※玄関扉･枠の開けなければ塗装出来ない部位は､変性ｴﾎﾟ･弱溶剤ｳﾚﾀﾝ樹脂系塗料×1回とする。</t>
    <rPh sb="1" eb="3">
      <t>ゲンカン</t>
    </rPh>
    <rPh sb="3" eb="4">
      <t>トビラ</t>
    </rPh>
    <rPh sb="5" eb="6">
      <t>ワク</t>
    </rPh>
    <rPh sb="7" eb="8">
      <t>ア</t>
    </rPh>
    <rPh sb="13" eb="15">
      <t>トソウ</t>
    </rPh>
    <rPh sb="15" eb="17">
      <t>デキ</t>
    </rPh>
    <rPh sb="19" eb="21">
      <t>ブイ</t>
    </rPh>
    <rPh sb="23" eb="25">
      <t>ヘンセイ</t>
    </rPh>
    <rPh sb="38" eb="39">
      <t>ケイ</t>
    </rPh>
    <phoneticPr fontId="3"/>
  </si>
  <si>
    <t>Ⅷ</t>
    <phoneticPr fontId="3"/>
  </si>
  <si>
    <t>建築他改修工事</t>
    <phoneticPr fontId="3"/>
  </si>
  <si>
    <t>落下防止柵脱着工事（16号棟）</t>
    <rPh sb="0" eb="4">
      <t>ラッカボウシ</t>
    </rPh>
    <rPh sb="4" eb="5">
      <t>サク</t>
    </rPh>
    <rPh sb="5" eb="6">
      <t>ダッ</t>
    </rPh>
    <rPh sb="6" eb="7">
      <t>チャク</t>
    </rPh>
    <rPh sb="7" eb="9">
      <t>コウジ</t>
    </rPh>
    <rPh sb="12" eb="14">
      <t>ゴウトウ</t>
    </rPh>
    <phoneticPr fontId="3"/>
  </si>
  <si>
    <t>撤去･拭き清掃･復旧</t>
    <rPh sb="0" eb="2">
      <t>テッキョ</t>
    </rPh>
    <rPh sb="3" eb="4">
      <t>フ</t>
    </rPh>
    <rPh sb="5" eb="7">
      <t>セイソウ</t>
    </rPh>
    <rPh sb="8" eb="10">
      <t>フッキュウ</t>
    </rPh>
    <phoneticPr fontId="3"/>
  </si>
  <si>
    <t>W1,450×H500</t>
    <phoneticPr fontId="3"/>
  </si>
  <si>
    <t>落下防止柵脱着工事（23号棟）</t>
    <rPh sb="0" eb="4">
      <t>ラッカボウシ</t>
    </rPh>
    <rPh sb="4" eb="5">
      <t>サク</t>
    </rPh>
    <rPh sb="5" eb="6">
      <t>ダッ</t>
    </rPh>
    <rPh sb="6" eb="7">
      <t>チャク</t>
    </rPh>
    <rPh sb="7" eb="9">
      <t>コウジ</t>
    </rPh>
    <rPh sb="12" eb="14">
      <t>ゴウトウ</t>
    </rPh>
    <phoneticPr fontId="3"/>
  </si>
  <si>
    <t>ﾊﾞﾙｺﾆｰﾊﾟｰﾃｰｼｮﾝ避難誘導ｼｰﾙ張替工事（16号棟）</t>
    <rPh sb="14" eb="16">
      <t>ユウドウ</t>
    </rPh>
    <rPh sb="16" eb="18">
      <t>ユウドウ</t>
    </rPh>
    <rPh sb="21" eb="23">
      <t>コウジ</t>
    </rPh>
    <rPh sb="23" eb="25">
      <t>コウジ</t>
    </rPh>
    <rPh sb="28" eb="30">
      <t>ゴウトウ</t>
    </rPh>
    <phoneticPr fontId="3"/>
  </si>
  <si>
    <t>ｱﾙﾐ箔ｽﾃｯｶｰ</t>
    <rPh sb="3" eb="4">
      <t>ハク</t>
    </rPh>
    <phoneticPr fontId="3"/>
  </si>
  <si>
    <t>ﾊﾟｰﾃ-ｼｮﾝ3ヶ所×2(両面)
杉田ｴｰｽ(株) 213-641程度</t>
    <rPh sb="10" eb="11">
      <t>ショ</t>
    </rPh>
    <rPh sb="14" eb="15">
      <t>リョウ</t>
    </rPh>
    <rPh sb="15" eb="16">
      <t>メン</t>
    </rPh>
    <rPh sb="34" eb="36">
      <t>テイド</t>
    </rPh>
    <phoneticPr fontId="3"/>
  </si>
  <si>
    <t>ﾊﾞﾙｺﾆｰﾊﾟｰﾃｰｼｮﾝ避難誘導ｼｰﾙ張替工事（23号棟）</t>
    <rPh sb="14" eb="16">
      <t>ユウドウ</t>
    </rPh>
    <rPh sb="16" eb="18">
      <t>ユウドウ</t>
    </rPh>
    <rPh sb="21" eb="23">
      <t>コウジ</t>
    </rPh>
    <rPh sb="23" eb="25">
      <t>コウジ</t>
    </rPh>
    <rPh sb="28" eb="30">
      <t>ゴウトウ</t>
    </rPh>
    <phoneticPr fontId="3"/>
  </si>
  <si>
    <t>階段手摺改修工事（16号棟）</t>
    <rPh sb="0" eb="2">
      <t>カイダン</t>
    </rPh>
    <rPh sb="2" eb="4">
      <t>テスリ</t>
    </rPh>
    <rPh sb="4" eb="6">
      <t>カイシュウ</t>
    </rPh>
    <rPh sb="6" eb="8">
      <t>コウジ</t>
    </rPh>
    <rPh sb="11" eb="13">
      <t>ゴウトウ</t>
    </rPh>
    <phoneticPr fontId="3"/>
  </si>
  <si>
    <t>既存撤去(撤去部補修含む)､新規手摺設置(SUS)丸形､ﾌﾞﾗｹｯﾄ固定型</t>
    <rPh sb="0" eb="2">
      <t>キゾン</t>
    </rPh>
    <rPh sb="2" eb="4">
      <t>テッキョ</t>
    </rPh>
    <rPh sb="5" eb="8">
      <t>テッキョブ</t>
    </rPh>
    <rPh sb="8" eb="10">
      <t>ホシュウ</t>
    </rPh>
    <rPh sb="10" eb="11">
      <t>フク</t>
    </rPh>
    <rPh sb="14" eb="16">
      <t>シンキ</t>
    </rPh>
    <rPh sb="16" eb="18">
      <t>テスリ</t>
    </rPh>
    <rPh sb="18" eb="20">
      <t>セッチ</t>
    </rPh>
    <rPh sb="25" eb="27">
      <t>マルガタ</t>
    </rPh>
    <rPh sb="34" eb="36">
      <t>コテイ</t>
    </rPh>
    <rPh sb="36" eb="37">
      <t>カタ</t>
    </rPh>
    <phoneticPr fontId="3"/>
  </si>
  <si>
    <t>φ50</t>
    <phoneticPr fontId="3"/>
  </si>
  <si>
    <t>階段手摺改修工事（23号棟）</t>
    <rPh sb="0" eb="2">
      <t>カイダン</t>
    </rPh>
    <rPh sb="2" eb="4">
      <t>テスリ</t>
    </rPh>
    <rPh sb="4" eb="6">
      <t>カイシュウ</t>
    </rPh>
    <rPh sb="6" eb="8">
      <t>コウジ</t>
    </rPh>
    <rPh sb="11" eb="13">
      <t>ゴウトウ</t>
    </rPh>
    <phoneticPr fontId="3"/>
  </si>
  <si>
    <t>現場管理費</t>
    <rPh sb="0" eb="2">
      <t>ゲンバ</t>
    </rPh>
    <rPh sb="2" eb="5">
      <t>カンリヒ</t>
    </rPh>
    <phoneticPr fontId="3"/>
  </si>
  <si>
    <t>現場管理費（16号棟）</t>
    <rPh sb="0" eb="2">
      <t>ゲンバ</t>
    </rPh>
    <rPh sb="2" eb="5">
      <t>カンリヒ</t>
    </rPh>
    <rPh sb="8" eb="10">
      <t>ゴウトウ</t>
    </rPh>
    <phoneticPr fontId="3"/>
  </si>
  <si>
    <t>現場所長:巡回管理､工事責任者:常駐管理</t>
    <rPh sb="0" eb="2">
      <t>ゲンバ</t>
    </rPh>
    <rPh sb="2" eb="4">
      <t>ショチョウ</t>
    </rPh>
    <rPh sb="5" eb="7">
      <t>ジュンカイ</t>
    </rPh>
    <rPh sb="7" eb="9">
      <t>カンリ</t>
    </rPh>
    <rPh sb="10" eb="12">
      <t>コウジ</t>
    </rPh>
    <rPh sb="12" eb="15">
      <t>セキニンシャ</t>
    </rPh>
    <rPh sb="16" eb="18">
      <t>ジョウチュウ</t>
    </rPh>
    <rPh sb="18" eb="20">
      <t>カンリ</t>
    </rPh>
    <phoneticPr fontId="3"/>
  </si>
  <si>
    <t>ヶ月</t>
    <rPh sb="1" eb="2">
      <t>ゲツ</t>
    </rPh>
    <phoneticPr fontId="3"/>
  </si>
  <si>
    <t>16･23号棟兼務</t>
    <rPh sb="5" eb="7">
      <t>ゴウトウ</t>
    </rPh>
    <rPh sb="7" eb="9">
      <t>ケンム</t>
    </rPh>
    <phoneticPr fontId="3"/>
  </si>
  <si>
    <t>現場経費（16号棟）</t>
    <rPh sb="0" eb="2">
      <t>ゲンバ</t>
    </rPh>
    <rPh sb="2" eb="4">
      <t>ケイヒ</t>
    </rPh>
    <rPh sb="7" eb="9">
      <t>ゴウトウ</t>
    </rPh>
    <phoneticPr fontId="3"/>
  </si>
  <si>
    <t>現場管理費（23号棟）</t>
    <rPh sb="0" eb="2">
      <t>ゲンバ</t>
    </rPh>
    <rPh sb="2" eb="5">
      <t>カンリヒ</t>
    </rPh>
    <rPh sb="8" eb="10">
      <t>ゴウトウ</t>
    </rPh>
    <phoneticPr fontId="3"/>
  </si>
  <si>
    <t>含む</t>
    <rPh sb="0" eb="1">
      <t>フク</t>
    </rPh>
    <phoneticPr fontId="3"/>
  </si>
  <si>
    <t>現場経費（23号棟）</t>
    <rPh sb="0" eb="2">
      <t>ゲンバ</t>
    </rPh>
    <rPh sb="2" eb="4">
      <t>ケイヒ</t>
    </rPh>
    <rPh sb="7" eb="9">
      <t>ゴウトウ</t>
    </rPh>
    <phoneticPr fontId="3"/>
  </si>
  <si>
    <t xml:space="preserve">件名:上井草二丁目ｱﾊﾟｰﾄ 外壁修繕・手摺改修工事 </t>
  </si>
  <si>
    <t>ｼｰﾘﾝｸﾞ工事</t>
  </si>
  <si>
    <t>外壁調査工事</t>
  </si>
  <si>
    <t>建築他改修工事</t>
  </si>
  <si>
    <t>現場管理費</t>
  </si>
  <si>
    <t>4ヶ月
現場所長:巡回管理､工事責任者:常駐管理</t>
  </si>
  <si>
    <t>2台×(4ヶ月+不動産手数料1ヶ月)</t>
  </si>
  <si>
    <t>Ⅰ 共通仮設工事 計</t>
  </si>
  <si>
    <t>(1) 鋼製足場 小計</t>
  </si>
  <si>
    <t>(2) その他足場仮設設備 小計</t>
  </si>
  <si>
    <t>Ⅱ 足場仮設工事 計</t>
  </si>
  <si>
    <t>Ⅲ ｼｰﾘﾝｸﾞ工事 計</t>
  </si>
  <si>
    <t>Ⅳ 外壁調査工事 計</t>
  </si>
  <si>
    <t>① 塗装面補修（16号棟） 小々計</t>
  </si>
  <si>
    <t>② 塗装面洗浄･清掃（16号棟） 小々計</t>
  </si>
  <si>
    <t>③ 塗装面補修（23号棟） 小々計</t>
  </si>
  <si>
    <t>② 塗装面洗浄･清掃（23号棟） 小々計</t>
  </si>
  <si>
    <t>(1) 塗装及び防水面補修･洗浄工事 小計</t>
  </si>
  <si>
    <t>Ⅴ 躯体補修工事 計</t>
  </si>
  <si>
    <t>(1) 外部関係（16号棟） 小計</t>
  </si>
  <si>
    <t>(2) 外部関係（23号棟） 小計</t>
  </si>
  <si>
    <t>(3) 付属棟関係（23号棟） 小計</t>
  </si>
  <si>
    <t>Ⅵ 内外壁塗装工事 計</t>
  </si>
  <si>
    <t>(1) 屋上廻り（16号棟） 小計</t>
  </si>
  <si>
    <t>(2) 屋上廻り（23号棟） 小計</t>
  </si>
  <si>
    <t>(3) ﾊﾞﾙｺﾆｰ廻り（16号棟） 小計</t>
  </si>
  <si>
    <t>(4) ﾊﾞﾙｺﾆｰ廻り（23号棟） 小計</t>
  </si>
  <si>
    <t>(5) 開放廊下廻り（16号棟） 小計</t>
  </si>
  <si>
    <t>(6) 開放廊下廻り（23号棟） 小計</t>
  </si>
  <si>
    <t>(7) 階段廻り（16号棟） 小計</t>
  </si>
  <si>
    <t>(8) 階段廻り（23号棟） 小計</t>
  </si>
  <si>
    <t>(9) 外壁廻り（16号棟） 小計</t>
  </si>
  <si>
    <t>(10) 外壁廻り（23号棟） 小計</t>
  </si>
  <si>
    <t>(11) 駐輪場廻り（16号棟） 小計</t>
  </si>
  <si>
    <t>(12) 駐輪場廻り（23号棟） 小計</t>
  </si>
  <si>
    <t>(13) 外構廻り（16号棟） 小計</t>
  </si>
  <si>
    <t>(14) 付属棟廻り（23号棟） 小計</t>
  </si>
  <si>
    <t>(13) その他 小計</t>
  </si>
  <si>
    <t>Ⅶ 鉄部塗装工事 計</t>
  </si>
  <si>
    <t>Ⅷ 建築他改修工事 計</t>
  </si>
  <si>
    <t>Ⅸ 現場管理費 計</t>
  </si>
  <si>
    <t>組立(40人)解体(24人)その他(8人)</t>
  </si>
  <si>
    <t>W=15</t>
  </si>
  <si>
    <t>W=10</t>
  </si>
  <si>
    <t>150</t>
  </si>
  <si>
    <t>280</t>
  </si>
  <si>
    <t>200</t>
  </si>
  <si>
    <t>700</t>
  </si>
  <si>
    <t>400</t>
  </si>
  <si>
    <t>W2,050×H1,050×D1,500 
6面･FRP貯水槽塗装仕様同等品</t>
  </si>
  <si>
    <t xml:space="preserve">H1,200 
</t>
  </si>
  <si>
    <t xml:space="preserve"> 
</t>
  </si>
  <si>
    <t xml:space="preserve">W2,330×H5,000×D3,140 
</t>
  </si>
  <si>
    <t>φ=75</t>
  </si>
  <si>
    <t xml:space="preserve">W250×H200 
</t>
  </si>
  <si>
    <t xml:space="preserve">W130×H250 
</t>
  </si>
  <si>
    <t xml:space="preserve">W250×H300 
</t>
  </si>
  <si>
    <t>H=900</t>
  </si>
  <si>
    <t>φ=600</t>
  </si>
  <si>
    <t>W2,050×H1,500×D1,050 
6面･FRP貯水槽塗装仕様同等品</t>
  </si>
  <si>
    <t>W500×H1,720 
枠は除く</t>
  </si>
  <si>
    <t xml:space="preserve">W1,180×H800 
</t>
  </si>
  <si>
    <t>φ=100</t>
  </si>
  <si>
    <t>W800×H1,800</t>
  </si>
  <si>
    <t xml:space="preserve">W400×H400 
</t>
  </si>
  <si>
    <t xml:space="preserve">W880×H2,020 
</t>
  </si>
  <si>
    <t xml:space="preserve">W500×H500 
</t>
  </si>
  <si>
    <t>W260×H700×D120 
消火器表示復旧含む</t>
  </si>
  <si>
    <t xml:space="preserve">W310×H510×D165 
</t>
  </si>
  <si>
    <t xml:space="preserve">W660×H960×D165 
</t>
  </si>
  <si>
    <t>W140×H250×D50 
3階のみ天井ﾊﾟﾈﾙ含む　　　</t>
  </si>
  <si>
    <t xml:space="preserve">W290×H500×D60 
</t>
  </si>
  <si>
    <t xml:space="preserve">W290×H290×D140 
</t>
  </si>
  <si>
    <t xml:space="preserve">W140×H240×D120 
</t>
  </si>
  <si>
    <t xml:space="preserve">W230×H230 
</t>
  </si>
  <si>
    <t xml:space="preserve">W410×H660 
</t>
  </si>
  <si>
    <t xml:space="preserve">W890×H1,970 
</t>
  </si>
  <si>
    <t xml:space="preserve">W450×H550 
</t>
  </si>
  <si>
    <t xml:space="preserve">W650×H410×D120 
</t>
  </si>
  <si>
    <t>W970×H520×D150 
塗装できる範囲</t>
  </si>
  <si>
    <t xml:space="preserve"> 
φ=600</t>
  </si>
  <si>
    <t xml:space="preserve">W530×H530 
</t>
  </si>
  <si>
    <t xml:space="preserve">W400×H1,800 
</t>
  </si>
  <si>
    <t xml:space="preserve">W230×H270 
</t>
  </si>
  <si>
    <t xml:space="preserve">W240×H770×D260 
</t>
  </si>
  <si>
    <t xml:space="preserve">W950×H600×D160 
</t>
  </si>
  <si>
    <t xml:space="preserve">W600×H600×D600 
</t>
  </si>
  <si>
    <t xml:space="preserve">W200×H200×D100 
</t>
  </si>
  <si>
    <t xml:space="preserve">W2,800×L2,300 
</t>
  </si>
  <si>
    <t xml:space="preserve">W5,500×L2,300 
</t>
  </si>
  <si>
    <t>W6,000×L1,800 
照明はLED改修済</t>
  </si>
  <si>
    <t>W2,500×L1,800 
照明はLED改修済</t>
  </si>
  <si>
    <t>W680×H400×D200 
下部配管含む</t>
  </si>
  <si>
    <t>W170×H310×D120 
下部配管含む</t>
  </si>
  <si>
    <t xml:space="preserve">W350×H380×D160 
</t>
  </si>
  <si>
    <t xml:space="preserve">W920×H1,970 
</t>
  </si>
  <si>
    <t>H=1,000</t>
  </si>
  <si>
    <t xml:space="preserve">W180×H180×D50 
</t>
  </si>
  <si>
    <t>上記に計上</t>
    <rPh sb="0" eb="2">
      <t>ジョウキ</t>
    </rPh>
    <rPh sb="3" eb="5">
      <t>ケイジョウ</t>
    </rPh>
    <phoneticPr fontId="3"/>
  </si>
  <si>
    <t>付属棟廻り足場設置解体費</t>
    <rPh sb="0" eb="2">
      <t>フゾク</t>
    </rPh>
    <rPh sb="2" eb="3">
      <t>トウ</t>
    </rPh>
    <rPh sb="3" eb="4">
      <t>マワ</t>
    </rPh>
    <rPh sb="5" eb="7">
      <t>アシバ</t>
    </rPh>
    <phoneticPr fontId="3"/>
  </si>
  <si>
    <t>鋼製足場(W=600)､単管ﾌﾞﾗｹｯﾄ併用､ﾊｯﾁｱﾝﾁ(2枚)､ﾒｯｼｭｼｰﾄ張り､水平養生､出入口施錠(南京錠)1ヶ所</t>
    <rPh sb="20" eb="22">
      <t>ヘイヨウ</t>
    </rPh>
    <rPh sb="31" eb="32">
      <t>マイ</t>
    </rPh>
    <rPh sb="61" eb="62">
      <t>ショ</t>
    </rPh>
    <phoneticPr fontId="3"/>
  </si>
  <si>
    <t>外部階段最上部足場設置･解体費</t>
    <rPh sb="0" eb="4">
      <t>ガイブカイダン</t>
    </rPh>
    <rPh sb="4" eb="7">
      <t>サイジョウブ</t>
    </rPh>
    <rPh sb="7" eb="9">
      <t>アシバ</t>
    </rPh>
    <rPh sb="9" eb="11">
      <t>セッチ</t>
    </rPh>
    <rPh sb="12" eb="15">
      <t>カイタイヒ</t>
    </rPh>
    <phoneticPr fontId="3"/>
  </si>
  <si>
    <t>鋼製足場</t>
    <phoneticPr fontId="3"/>
  </si>
  <si>
    <t>高架水槽廻り足場設置･解体費</t>
    <rPh sb="0" eb="2">
      <t>コウカ</t>
    </rPh>
    <rPh sb="2" eb="4">
      <t>スイソウ</t>
    </rPh>
    <rPh sb="4" eb="5">
      <t>マワ</t>
    </rPh>
    <rPh sb="6" eb="8">
      <t>アシバ</t>
    </rPh>
    <rPh sb="8" eb="10">
      <t>セッチ</t>
    </rPh>
    <rPh sb="11" eb="14">
      <t>カイタイヒ</t>
    </rPh>
    <phoneticPr fontId="3"/>
  </si>
  <si>
    <t>巾木(H＝150)</t>
    <rPh sb="0" eb="2">
      <t>ハバキ</t>
    </rPh>
    <phoneticPr fontId="3"/>
  </si>
  <si>
    <t>先行手摺(据置型)</t>
    <rPh sb="0" eb="4">
      <t>センコウテスリ</t>
    </rPh>
    <rPh sb="5" eb="7">
      <t>スエオキ</t>
    </rPh>
    <rPh sb="7" eb="8">
      <t>ガタ</t>
    </rPh>
    <phoneticPr fontId="3"/>
  </si>
  <si>
    <t>鋼製足場</t>
    <rPh sb="0" eb="2">
      <t>コウセイ</t>
    </rPh>
    <phoneticPr fontId="3"/>
  </si>
  <si>
    <t>足場設置解体費（23号棟）</t>
    <rPh sb="10" eb="12">
      <t>ゴウトウ</t>
    </rPh>
    <phoneticPr fontId="3"/>
  </si>
  <si>
    <t>手摺埋込部廻り（23号棟･開放廊下）</t>
    <rPh sb="10" eb="12">
      <t>ゴウトウ</t>
    </rPh>
    <rPh sb="13" eb="17">
      <t>カイホウロウカ</t>
    </rPh>
    <phoneticPr fontId="3"/>
  </si>
  <si>
    <t>法定福利費\***円含む</t>
    <rPh sb="0" eb="5">
      <t>ホウテイフクリヒ</t>
    </rPh>
    <rPh sb="9" eb="10">
      <t>エン</t>
    </rPh>
    <rPh sb="10" eb="11">
      <t>フク</t>
    </rPh>
    <phoneticPr fontId="3"/>
  </si>
  <si>
    <t>電線防護管</t>
    <rPh sb="0" eb="2">
      <t>デンセン</t>
    </rPh>
    <rPh sb="2" eb="4">
      <t>ボウゴ</t>
    </rPh>
    <rPh sb="4" eb="5">
      <t>カン</t>
    </rPh>
    <phoneticPr fontId="3"/>
  </si>
  <si>
    <t>電線防護ｶﾊﾞｰ
(変圧器･開閉器廻り)</t>
    <rPh sb="0" eb="2">
      <t>デンセン</t>
    </rPh>
    <rPh sb="2" eb="4">
      <t>ボウゴ</t>
    </rPh>
    <rPh sb="10" eb="13">
      <t>ヘンアツキ</t>
    </rPh>
    <rPh sb="14" eb="17">
      <t>カイヘイキ</t>
    </rPh>
    <rPh sb="17" eb="18">
      <t>マワ</t>
    </rPh>
    <phoneticPr fontId="3"/>
  </si>
  <si>
    <t>ﾓﾙﾀﾙ浮き補修</t>
  </si>
  <si>
    <t>ﾓﾙﾀﾙ浮き補修(狭幅部)</t>
  </si>
  <si>
    <t>鉄筋爆裂補修</t>
  </si>
  <si>
    <t>ｺﾝｸﾘｰﾄ･ﾓﾙﾀﾙ欠損補修</t>
  </si>
  <si>
    <t>ｸﾗｯｸ補修(1㎜以上)</t>
  </si>
  <si>
    <t>ｸﾗｯｸ補修(0.3㎜以上)</t>
  </si>
  <si>
    <t>ｸﾗｯｸ補修(0.3㎜未満)</t>
  </si>
  <si>
    <t>外壁水平打継部補修</t>
    <rPh sb="0" eb="2">
      <t>ガイヘキ</t>
    </rPh>
    <rPh sb="2" eb="4">
      <t>スイヘイ</t>
    </rPh>
    <rPh sb="4" eb="6">
      <t>ウチツギ</t>
    </rPh>
    <rPh sb="6" eb="7">
      <t>ブ</t>
    </rPh>
    <rPh sb="7" eb="9">
      <t>ホシュウ</t>
    </rPh>
    <phoneticPr fontId="3"/>
  </si>
  <si>
    <t>脆弱塗膜撤去</t>
  </si>
  <si>
    <t>補修跡肌合せ</t>
  </si>
  <si>
    <t>工事用車輌駐車料（16号棟）</t>
    <rPh sb="11" eb="13">
      <t>ゴウトウ</t>
    </rPh>
    <phoneticPr fontId="3"/>
  </si>
  <si>
    <t>工事用車輌駐車料（23号棟）</t>
    <rPh sb="11" eb="13">
      <t>ゴウトウ</t>
    </rPh>
    <phoneticPr fontId="3"/>
  </si>
  <si>
    <t>電線防護措置費用</t>
    <rPh sb="0" eb="2">
      <t>デンセン</t>
    </rPh>
    <rPh sb="2" eb="4">
      <t>ボウゴ</t>
    </rPh>
    <rPh sb="4" eb="6">
      <t>ソチ</t>
    </rPh>
    <rPh sb="6" eb="8">
      <t>ヒヨウ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</si>
</sst>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);[Red]\(#,##0\)"/>
    <numFmt numFmtId="177" formatCode="#,##0;&quot;▲ &quot;#,##0"/>
    <numFmt numFmtId="178" formatCode="&quot;件名:&quot;\ ##"/>
    <numFmt numFmtId="179" formatCode="\(#\)"/>
    <numFmt numFmtId="180" formatCode="#,##0.0_);[Red]\(#,##0.0\)"/>
    <numFmt numFmtId="181" formatCode="&quot;W=&quot;##"/>
    <numFmt numFmtId="182" formatCode="&quot;×&quot;##&quot;本/㎡&quot;"/>
    <numFmt numFmtId="183" formatCode="&quot;×&quot;##&quot;本/ｍ&quot;"/>
    <numFmt numFmtId="184" formatCode="&quot;H=&quot;#,###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trike/>
      <sz val="10"/>
      <color theme="1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8" fillId="0" borderId="0" applyNumberForma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left" vertical="center"/>
    </xf>
    <xf numFmtId="176" fontId="4" fillId="0" borderId="2" xfId="0" applyNumberFormat="1" applyFont="1" applyBorder="1">
      <alignment vertical="center"/>
    </xf>
    <xf numFmtId="176" fontId="4" fillId="0" borderId="2" xfId="0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vertical="center" wrapText="1"/>
    </xf>
    <xf numFmtId="177" fontId="4" fillId="0" borderId="2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9" fontId="4" fillId="0" borderId="2" xfId="0" applyNumberFormat="1" applyFont="1" applyBorder="1" applyAlignment="1">
      <alignment horizontal="left" vertical="center"/>
    </xf>
    <xf numFmtId="176" fontId="6" fillId="0" borderId="2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7" fontId="5" fillId="0" borderId="2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0" fontId="12" fillId="0" borderId="0" xfId="0" applyFont="1">
      <alignment vertical="center"/>
    </xf>
    <xf numFmtId="178" fontId="8" fillId="0" borderId="1" xfId="0" applyNumberFormat="1" applyFont="1" applyBorder="1" applyAlignment="1">
      <alignment horizontal="left" vertical="center"/>
    </xf>
    <xf numFmtId="176" fontId="8" fillId="0" borderId="1" xfId="0" applyNumberFormat="1" applyFont="1" applyBorder="1">
      <alignment vertical="center"/>
    </xf>
    <xf numFmtId="176" fontId="8" fillId="0" borderId="1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 shrinkToFit="1"/>
    </xf>
    <xf numFmtId="176" fontId="10" fillId="0" borderId="2" xfId="0" applyNumberFormat="1" applyFont="1" applyBorder="1" applyAlignment="1">
      <alignment horizontal="center" vertical="center"/>
    </xf>
    <xf numFmtId="177" fontId="10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176" fontId="9" fillId="0" borderId="2" xfId="0" applyNumberFormat="1" applyFont="1" applyBorder="1" applyAlignment="1">
      <alignment horizontal="left" vertical="center"/>
    </xf>
    <xf numFmtId="176" fontId="13" fillId="0" borderId="2" xfId="0" applyNumberFormat="1" applyFont="1" applyBorder="1" applyAlignment="1">
      <alignment vertical="center" wrapText="1"/>
    </xf>
    <xf numFmtId="177" fontId="8" fillId="0" borderId="2" xfId="0" applyNumberFormat="1" applyFont="1" applyBorder="1">
      <alignment vertical="center"/>
    </xf>
    <xf numFmtId="177" fontId="8" fillId="0" borderId="2" xfId="0" applyNumberFormat="1" applyFont="1" applyBorder="1" applyAlignment="1">
      <alignment vertical="center" shrinkToFit="1"/>
    </xf>
    <xf numFmtId="177" fontId="8" fillId="0" borderId="5" xfId="0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6" fontId="8" fillId="0" borderId="2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left" vertical="center"/>
    </xf>
    <xf numFmtId="176" fontId="8" fillId="0" borderId="2" xfId="0" applyNumberFormat="1" applyFont="1" applyBorder="1" applyAlignment="1">
      <alignment horizontal="left" vertical="center" wrapText="1"/>
    </xf>
    <xf numFmtId="177" fontId="8" fillId="0" borderId="2" xfId="0" applyNumberFormat="1" applyFont="1" applyBorder="1" applyAlignment="1">
      <alignment horizontal="right" vertical="center"/>
    </xf>
    <xf numFmtId="177" fontId="8" fillId="0" borderId="2" xfId="0" applyNumberFormat="1" applyFont="1" applyBorder="1" applyAlignment="1">
      <alignment horizontal="right" vertical="center" shrinkToFit="1"/>
    </xf>
    <xf numFmtId="176" fontId="8" fillId="0" borderId="5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38" fontId="8" fillId="0" borderId="5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2" xfId="0" applyNumberFormat="1" applyFont="1" applyBorder="1" applyAlignment="1">
      <alignment horizontal="right" vertical="center"/>
    </xf>
    <xf numFmtId="179" fontId="8" fillId="0" borderId="2" xfId="0" quotePrefix="1" applyNumberFormat="1" applyFont="1" applyBorder="1" applyAlignment="1">
      <alignment horizontal="center" vertical="center" shrinkToFit="1"/>
    </xf>
    <xf numFmtId="0" fontId="8" fillId="0" borderId="2" xfId="0" applyFont="1" applyBorder="1">
      <alignment vertical="center"/>
    </xf>
    <xf numFmtId="177" fontId="8" fillId="0" borderId="5" xfId="0" applyNumberFormat="1" applyFont="1" applyBorder="1" applyAlignment="1">
      <alignment horizontal="left" vertical="center"/>
    </xf>
    <xf numFmtId="177" fontId="8" fillId="0" borderId="3" xfId="0" applyNumberFormat="1" applyFont="1" applyBorder="1" applyAlignment="1">
      <alignment horizontal="left" vertical="center"/>
    </xf>
    <xf numFmtId="177" fontId="8" fillId="0" borderId="4" xfId="0" applyNumberFormat="1" applyFont="1" applyBorder="1" applyAlignment="1">
      <alignment horizontal="left" vertical="center"/>
    </xf>
    <xf numFmtId="176" fontId="8" fillId="0" borderId="3" xfId="0" applyNumberFormat="1" applyFont="1" applyBorder="1" applyAlignment="1">
      <alignment horizontal="left" vertical="center"/>
    </xf>
    <xf numFmtId="176" fontId="8" fillId="0" borderId="4" xfId="0" applyNumberFormat="1" applyFont="1" applyBorder="1" applyAlignment="1">
      <alignment horizontal="left" vertical="center"/>
    </xf>
    <xf numFmtId="176" fontId="8" fillId="0" borderId="5" xfId="0" applyNumberFormat="1" applyFont="1" applyBorder="1" applyAlignment="1">
      <alignment horizontal="left" vertical="center"/>
    </xf>
    <xf numFmtId="0" fontId="11" fillId="0" borderId="2" xfId="0" applyFont="1" applyBorder="1">
      <alignment vertical="center"/>
    </xf>
    <xf numFmtId="176" fontId="8" fillId="0" borderId="2" xfId="0" applyNumberFormat="1" applyFont="1" applyBorder="1" applyAlignment="1" applyProtection="1">
      <alignment horizontal="right" vertical="center"/>
      <protection locked="0"/>
    </xf>
    <xf numFmtId="177" fontId="8" fillId="0" borderId="3" xfId="0" applyNumberFormat="1" applyFont="1" applyBorder="1" applyAlignment="1">
      <alignment vertical="center" wrapText="1"/>
    </xf>
    <xf numFmtId="177" fontId="8" fillId="0" borderId="4" xfId="0" applyNumberFormat="1" applyFont="1" applyBorder="1" applyAlignment="1">
      <alignment horizontal="right" vertical="center"/>
    </xf>
    <xf numFmtId="177" fontId="8" fillId="0" borderId="2" xfId="3" applyNumberFormat="1" applyFont="1" applyBorder="1" applyAlignment="1">
      <alignment horizontal="right" vertical="center"/>
    </xf>
    <xf numFmtId="177" fontId="8" fillId="0" borderId="5" xfId="0" applyNumberFormat="1" applyFont="1" applyBorder="1" applyAlignment="1">
      <alignment horizontal="right" vertical="center"/>
    </xf>
    <xf numFmtId="177" fontId="8" fillId="0" borderId="3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 shrinkToFit="1"/>
    </xf>
    <xf numFmtId="176" fontId="8" fillId="0" borderId="4" xfId="0" applyNumberFormat="1" applyFont="1" applyBorder="1" applyAlignment="1">
      <alignment horizontal="left" vertical="center" shrinkToFit="1"/>
    </xf>
    <xf numFmtId="0" fontId="8" fillId="0" borderId="2" xfId="0" applyFont="1" applyBorder="1" applyAlignment="1">
      <alignment horizontal="right" vertical="center"/>
    </xf>
    <xf numFmtId="176" fontId="14" fillId="0" borderId="2" xfId="0" applyNumberFormat="1" applyFont="1" applyBorder="1" applyAlignment="1">
      <alignment horizontal="left" vertical="center" wrapText="1" shrinkToFit="1"/>
    </xf>
    <xf numFmtId="176" fontId="8" fillId="0" borderId="3" xfId="0" applyNumberFormat="1" applyFont="1" applyBorder="1" applyAlignment="1">
      <alignment horizontal="right" vertical="center"/>
    </xf>
    <xf numFmtId="176" fontId="8" fillId="0" borderId="2" xfId="0" applyNumberFormat="1" applyFont="1" applyBorder="1" applyAlignment="1" applyProtection="1">
      <alignment horizontal="left" vertical="center"/>
      <protection locked="0"/>
    </xf>
    <xf numFmtId="176" fontId="8" fillId="0" borderId="2" xfId="0" applyNumberFormat="1" applyFont="1" applyBorder="1" applyAlignment="1" applyProtection="1">
      <alignment vertical="center" wrapText="1" shrinkToFit="1"/>
      <protection locked="0"/>
    </xf>
    <xf numFmtId="177" fontId="8" fillId="0" borderId="5" xfId="1" applyNumberFormat="1" applyFont="1" applyFill="1" applyBorder="1" applyAlignment="1" applyProtection="1">
      <alignment horizontal="left" vertical="center"/>
      <protection locked="0"/>
    </xf>
    <xf numFmtId="177" fontId="8" fillId="0" borderId="2" xfId="1" applyNumberFormat="1" applyFont="1" applyFill="1" applyBorder="1" applyAlignment="1" applyProtection="1">
      <alignment vertical="center"/>
      <protection locked="0"/>
    </xf>
    <xf numFmtId="177" fontId="8" fillId="0" borderId="2" xfId="0" applyNumberFormat="1" applyFont="1" applyBorder="1" applyAlignment="1" applyProtection="1">
      <alignment horizontal="center" vertical="center"/>
      <protection locked="0"/>
    </xf>
    <xf numFmtId="176" fontId="8" fillId="0" borderId="5" xfId="0" applyNumberFormat="1" applyFont="1" applyBorder="1" applyAlignment="1" applyProtection="1">
      <alignment horizontal="left" vertical="center"/>
      <protection locked="0"/>
    </xf>
    <xf numFmtId="176" fontId="8" fillId="0" borderId="3" xfId="0" applyNumberFormat="1" applyFont="1" applyBorder="1" applyAlignment="1" applyProtection="1">
      <alignment horizontal="left" vertical="center"/>
      <protection locked="0"/>
    </xf>
    <xf numFmtId="176" fontId="8" fillId="0" borderId="4" xfId="0" applyNumberFormat="1" applyFont="1" applyBorder="1" applyAlignment="1" applyProtection="1">
      <alignment horizontal="left" vertical="center"/>
      <protection locked="0"/>
    </xf>
    <xf numFmtId="177" fontId="8" fillId="0" borderId="2" xfId="1" applyNumberFormat="1" applyFont="1" applyFill="1" applyBorder="1" applyAlignment="1" applyProtection="1">
      <alignment horizontal="center" vertical="center" shrinkToFit="1"/>
      <protection locked="0"/>
    </xf>
    <xf numFmtId="177" fontId="8" fillId="0" borderId="5" xfId="1" applyNumberFormat="1" applyFont="1" applyFill="1" applyBorder="1" applyAlignment="1" applyProtection="1">
      <alignment vertical="center"/>
      <protection locked="0"/>
    </xf>
    <xf numFmtId="177" fontId="8" fillId="0" borderId="3" xfId="1" applyNumberFormat="1" applyFont="1" applyFill="1" applyBorder="1" applyAlignment="1" applyProtection="1">
      <alignment vertical="center"/>
      <protection locked="0"/>
    </xf>
    <xf numFmtId="177" fontId="8" fillId="0" borderId="4" xfId="1" applyNumberFormat="1" applyFont="1" applyFill="1" applyBorder="1" applyAlignment="1" applyProtection="1">
      <alignment vertical="center"/>
      <protection locked="0"/>
    </xf>
    <xf numFmtId="176" fontId="8" fillId="0" borderId="2" xfId="0" applyNumberFormat="1" applyFont="1" applyBorder="1" applyAlignment="1">
      <alignment horizontal="left" vertical="center" wrapText="1" shrinkToFit="1"/>
    </xf>
    <xf numFmtId="176" fontId="8" fillId="0" borderId="2" xfId="0" applyNumberFormat="1" applyFont="1" applyBorder="1" applyAlignment="1">
      <alignment vertical="center" wrapText="1" shrinkToFit="1"/>
    </xf>
    <xf numFmtId="184" fontId="8" fillId="0" borderId="3" xfId="0" applyNumberFormat="1" applyFont="1" applyBorder="1" applyAlignment="1">
      <alignment vertical="center" shrinkToFit="1"/>
    </xf>
    <xf numFmtId="176" fontId="8" fillId="0" borderId="4" xfId="0" applyNumberFormat="1" applyFont="1" applyBorder="1" applyAlignment="1">
      <alignment vertical="center" wrapText="1"/>
    </xf>
    <xf numFmtId="177" fontId="15" fillId="0" borderId="2" xfId="0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left" vertical="center" shrinkToFit="1"/>
    </xf>
    <xf numFmtId="176" fontId="8" fillId="0" borderId="6" xfId="0" applyNumberFormat="1" applyFont="1" applyBorder="1">
      <alignment vertical="center"/>
    </xf>
    <xf numFmtId="177" fontId="8" fillId="0" borderId="5" xfId="0" applyNumberFormat="1" applyFont="1" applyBorder="1" applyAlignment="1">
      <alignment horizontal="left" vertical="center" wrapText="1"/>
    </xf>
    <xf numFmtId="177" fontId="8" fillId="0" borderId="3" xfId="0" applyNumberFormat="1" applyFont="1" applyBorder="1" applyAlignment="1">
      <alignment horizontal="left" vertical="center" wrapText="1"/>
    </xf>
    <xf numFmtId="177" fontId="8" fillId="0" borderId="4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176" fontId="9" fillId="0" borderId="2" xfId="0" applyNumberFormat="1" applyFont="1" applyBorder="1">
      <alignment vertical="center"/>
    </xf>
    <xf numFmtId="176" fontId="10" fillId="0" borderId="2" xfId="0" applyNumberFormat="1" applyFont="1" applyBorder="1" applyAlignment="1">
      <alignment horizontal="center" vertical="center" wrapText="1"/>
    </xf>
    <xf numFmtId="180" fontId="10" fillId="0" borderId="2" xfId="0" applyNumberFormat="1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9" fontId="8" fillId="0" borderId="4" xfId="2" applyFont="1" applyFill="1" applyBorder="1" applyAlignment="1">
      <alignment vertical="center" shrinkToFit="1"/>
    </xf>
    <xf numFmtId="0" fontId="4" fillId="2" borderId="2" xfId="0" applyFont="1" applyFill="1" applyBorder="1" applyAlignment="1">
      <alignment horizontal="center" vertical="center" shrinkToFit="1"/>
    </xf>
    <xf numFmtId="176" fontId="4" fillId="2" borderId="2" xfId="0" applyNumberFormat="1" applyFont="1" applyFill="1" applyBorder="1" applyAlignment="1">
      <alignment horizontal="left" vertical="center"/>
    </xf>
    <xf numFmtId="176" fontId="16" fillId="2" borderId="2" xfId="0" applyNumberFormat="1" applyFont="1" applyFill="1" applyBorder="1" applyAlignment="1">
      <alignment horizontal="left" vertical="center" wrapText="1"/>
    </xf>
    <xf numFmtId="177" fontId="4" fillId="2" borderId="2" xfId="0" applyNumberFormat="1" applyFont="1" applyFill="1" applyBorder="1" applyAlignment="1">
      <alignment horizontal="right" vertical="center"/>
    </xf>
    <xf numFmtId="177" fontId="4" fillId="2" borderId="2" xfId="0" applyNumberFormat="1" applyFont="1" applyFill="1" applyBorder="1" applyAlignment="1">
      <alignment horizontal="center" vertical="center"/>
    </xf>
    <xf numFmtId="177" fontId="17" fillId="2" borderId="2" xfId="0" applyNumberFormat="1" applyFont="1" applyFill="1" applyBorder="1">
      <alignment vertical="center"/>
    </xf>
    <xf numFmtId="177" fontId="17" fillId="2" borderId="2" xfId="0" applyNumberFormat="1" applyFont="1" applyFill="1" applyBorder="1" applyAlignment="1">
      <alignment horizontal="right" vertical="center" shrinkToFit="1"/>
    </xf>
    <xf numFmtId="176" fontId="17" fillId="2" borderId="2" xfId="0" applyNumberFormat="1" applyFont="1" applyFill="1" applyBorder="1" applyAlignment="1">
      <alignment horizontal="left" vertical="center" wrapText="1"/>
    </xf>
    <xf numFmtId="177" fontId="17" fillId="2" borderId="2" xfId="0" applyNumberFormat="1" applyFont="1" applyFill="1" applyBorder="1" applyAlignment="1">
      <alignment horizontal="right" vertical="center"/>
    </xf>
    <xf numFmtId="177" fontId="17" fillId="2" borderId="2" xfId="0" applyNumberFormat="1" applyFont="1" applyFill="1" applyBorder="1" applyAlignment="1">
      <alignment horizontal="center" vertical="center"/>
    </xf>
    <xf numFmtId="176" fontId="8" fillId="0" borderId="5" xfId="0" applyNumberFormat="1" applyFont="1" applyBorder="1" applyAlignment="1">
      <alignment horizontal="left" vertical="center" wrapText="1"/>
    </xf>
    <xf numFmtId="177" fontId="4" fillId="2" borderId="2" xfId="0" applyNumberFormat="1" applyFont="1" applyFill="1" applyBorder="1">
      <alignment vertical="center"/>
    </xf>
    <xf numFmtId="176" fontId="4" fillId="2" borderId="2" xfId="0" applyNumberFormat="1" applyFont="1" applyFill="1" applyBorder="1">
      <alignment vertical="center"/>
    </xf>
    <xf numFmtId="176" fontId="8" fillId="0" borderId="5" xfId="0" applyNumberFormat="1" applyFont="1" applyBorder="1" applyAlignment="1">
      <alignment horizontal="left" vertical="center" wrapText="1"/>
    </xf>
    <xf numFmtId="176" fontId="8" fillId="0" borderId="3" xfId="0" applyNumberFormat="1" applyFont="1" applyBorder="1" applyAlignment="1">
      <alignment horizontal="left" vertical="center" wrapText="1"/>
    </xf>
    <xf numFmtId="176" fontId="8" fillId="0" borderId="4" xfId="0" applyNumberFormat="1" applyFont="1" applyBorder="1" applyAlignment="1">
      <alignment horizontal="left" vertical="center" wrapText="1"/>
    </xf>
    <xf numFmtId="176" fontId="8" fillId="0" borderId="5" xfId="0" applyNumberFormat="1" applyFont="1" applyBorder="1" applyAlignment="1">
      <alignment horizontal="left" vertical="center"/>
    </xf>
    <xf numFmtId="176" fontId="8" fillId="0" borderId="3" xfId="0" applyNumberFormat="1" applyFont="1" applyBorder="1" applyAlignment="1">
      <alignment horizontal="left" vertical="center"/>
    </xf>
    <xf numFmtId="176" fontId="8" fillId="0" borderId="4" xfId="0" applyNumberFormat="1" applyFont="1" applyBorder="1" applyAlignment="1">
      <alignment horizontal="left" vertical="center"/>
    </xf>
    <xf numFmtId="176" fontId="8" fillId="0" borderId="5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vertical="center" wrapText="1"/>
    </xf>
    <xf numFmtId="176" fontId="8" fillId="0" borderId="5" xfId="0" applyNumberFormat="1" applyFont="1" applyBorder="1" applyAlignment="1">
      <alignment vertical="center" wrapText="1"/>
    </xf>
    <xf numFmtId="176" fontId="8" fillId="0" borderId="3" xfId="0" applyNumberFormat="1" applyFont="1" applyBorder="1" applyAlignment="1">
      <alignment vertical="center" wrapText="1"/>
    </xf>
    <xf numFmtId="176" fontId="8" fillId="0" borderId="4" xfId="0" applyNumberFormat="1" applyFont="1" applyBorder="1" applyAlignment="1">
      <alignment vertical="center" wrapText="1"/>
    </xf>
    <xf numFmtId="177" fontId="8" fillId="0" borderId="5" xfId="0" applyNumberFormat="1" applyFont="1" applyBorder="1" applyAlignment="1">
      <alignment horizontal="left" vertical="center" wrapText="1"/>
    </xf>
    <xf numFmtId="177" fontId="8" fillId="0" borderId="3" xfId="0" applyNumberFormat="1" applyFont="1" applyBorder="1" applyAlignment="1">
      <alignment horizontal="left" vertical="center" wrapText="1"/>
    </xf>
    <xf numFmtId="177" fontId="8" fillId="0" borderId="4" xfId="0" applyNumberFormat="1" applyFont="1" applyBorder="1" applyAlignment="1">
      <alignment horizontal="left" vertical="center" wrapText="1"/>
    </xf>
    <xf numFmtId="177" fontId="8" fillId="0" borderId="5" xfId="0" applyNumberFormat="1" applyFont="1" applyBorder="1" applyAlignment="1">
      <alignment vertical="center" wrapText="1"/>
    </xf>
    <xf numFmtId="177" fontId="8" fillId="0" borderId="3" xfId="0" applyNumberFormat="1" applyFont="1" applyBorder="1" applyAlignment="1">
      <alignment vertical="center" wrapText="1"/>
    </xf>
    <xf numFmtId="177" fontId="8" fillId="0" borderId="4" xfId="0" applyNumberFormat="1" applyFont="1" applyBorder="1" applyAlignment="1">
      <alignment vertical="center" wrapText="1"/>
    </xf>
    <xf numFmtId="176" fontId="8" fillId="0" borderId="5" xfId="0" applyNumberFormat="1" applyFont="1" applyBorder="1" applyAlignment="1">
      <alignment vertical="center" shrinkToFit="1"/>
    </xf>
    <xf numFmtId="176" fontId="8" fillId="0" borderId="3" xfId="0" applyNumberFormat="1" applyFont="1" applyBorder="1" applyAlignment="1">
      <alignment vertical="center" shrinkToFit="1"/>
    </xf>
    <xf numFmtId="176" fontId="8" fillId="0" borderId="4" xfId="0" applyNumberFormat="1" applyFont="1" applyBorder="1" applyAlignment="1">
      <alignment vertical="center" shrinkToFit="1"/>
    </xf>
    <xf numFmtId="177" fontId="8" fillId="0" borderId="5" xfId="0" applyNumberFormat="1" applyFont="1" applyBorder="1" applyAlignment="1">
      <alignment horizontal="left" vertical="center"/>
    </xf>
    <xf numFmtId="177" fontId="8" fillId="0" borderId="3" xfId="0" applyNumberFormat="1" applyFont="1" applyBorder="1" applyAlignment="1">
      <alignment horizontal="left" vertical="center"/>
    </xf>
    <xf numFmtId="177" fontId="8" fillId="0" borderId="4" xfId="0" applyNumberFormat="1" applyFont="1" applyBorder="1" applyAlignment="1">
      <alignment horizontal="left" vertical="center"/>
    </xf>
    <xf numFmtId="181" fontId="8" fillId="0" borderId="5" xfId="0" applyNumberFormat="1" applyFont="1" applyBorder="1" applyAlignment="1">
      <alignment vertical="center" shrinkToFit="1"/>
    </xf>
    <xf numFmtId="181" fontId="8" fillId="0" borderId="3" xfId="0" applyNumberFormat="1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182" fontId="8" fillId="0" borderId="3" xfId="0" applyNumberFormat="1" applyFont="1" applyBorder="1" applyAlignment="1">
      <alignment horizontal="left" vertical="center" shrinkToFit="1"/>
    </xf>
    <xf numFmtId="182" fontId="8" fillId="0" borderId="4" xfId="0" applyNumberFormat="1" applyFont="1" applyBorder="1" applyAlignment="1">
      <alignment horizontal="left" vertical="center" shrinkToFit="1"/>
    </xf>
    <xf numFmtId="183" fontId="8" fillId="0" borderId="3" xfId="0" applyNumberFormat="1" applyFont="1" applyBorder="1" applyAlignment="1">
      <alignment horizontal="left" vertical="center" shrinkToFit="1"/>
    </xf>
    <xf numFmtId="183" fontId="8" fillId="0" borderId="4" xfId="0" applyNumberFormat="1" applyFont="1" applyBorder="1" applyAlignment="1">
      <alignment horizontal="left" vertical="center" shrinkToFit="1"/>
    </xf>
    <xf numFmtId="177" fontId="8" fillId="0" borderId="5" xfId="0" applyNumberFormat="1" applyFont="1" applyBorder="1" applyAlignment="1">
      <alignment horizontal="left" vertical="center" wrapText="1" shrinkToFit="1"/>
    </xf>
    <xf numFmtId="177" fontId="8" fillId="0" borderId="3" xfId="0" applyNumberFormat="1" applyFont="1" applyBorder="1" applyAlignment="1">
      <alignment horizontal="left" vertical="center" shrinkToFit="1"/>
    </xf>
    <xf numFmtId="177" fontId="8" fillId="0" borderId="4" xfId="0" applyNumberFormat="1" applyFont="1" applyBorder="1" applyAlignment="1">
      <alignment horizontal="left" vertical="center" shrinkToFit="1"/>
    </xf>
    <xf numFmtId="176" fontId="8" fillId="0" borderId="3" xfId="0" quotePrefix="1" applyNumberFormat="1" applyFont="1" applyBorder="1" applyAlignment="1">
      <alignment horizontal="left" vertical="center" shrinkToFit="1"/>
    </xf>
    <xf numFmtId="176" fontId="8" fillId="0" borderId="4" xfId="0" quotePrefix="1" applyNumberFormat="1" applyFont="1" applyBorder="1" applyAlignment="1">
      <alignment horizontal="left" vertical="center" shrinkToFit="1"/>
    </xf>
    <xf numFmtId="176" fontId="8" fillId="0" borderId="5" xfId="0" quotePrefix="1" applyNumberFormat="1" applyFont="1" applyBorder="1" applyAlignment="1">
      <alignment horizontal="left" wrapText="1"/>
    </xf>
    <xf numFmtId="176" fontId="8" fillId="0" borderId="3" xfId="0" quotePrefix="1" applyNumberFormat="1" applyFont="1" applyBorder="1" applyAlignment="1">
      <alignment horizontal="left" wrapText="1"/>
    </xf>
    <xf numFmtId="176" fontId="8" fillId="0" borderId="4" xfId="0" quotePrefix="1" applyNumberFormat="1" applyFont="1" applyBorder="1" applyAlignment="1">
      <alignment horizontal="left" wrapText="1"/>
    </xf>
    <xf numFmtId="176" fontId="8" fillId="0" borderId="5" xfId="0" quotePrefix="1" applyNumberFormat="1" applyFont="1" applyBorder="1" applyAlignment="1">
      <alignment horizontal="left" vertical="center"/>
    </xf>
    <xf numFmtId="176" fontId="8" fillId="0" borderId="3" xfId="0" quotePrefix="1" applyNumberFormat="1" applyFont="1" applyBorder="1" applyAlignment="1">
      <alignment horizontal="left" vertical="center"/>
    </xf>
    <xf numFmtId="176" fontId="8" fillId="0" borderId="4" xfId="0" quotePrefix="1" applyNumberFormat="1" applyFont="1" applyBorder="1" applyAlignment="1">
      <alignment horizontal="left" vertical="center"/>
    </xf>
    <xf numFmtId="176" fontId="8" fillId="0" borderId="5" xfId="0" quotePrefix="1" applyNumberFormat="1" applyFont="1" applyBorder="1" applyAlignment="1">
      <alignment horizontal="left" vertical="center" wrapText="1"/>
    </xf>
    <xf numFmtId="176" fontId="8" fillId="0" borderId="3" xfId="0" quotePrefix="1" applyNumberFormat="1" applyFont="1" applyBorder="1" applyAlignment="1">
      <alignment horizontal="left" vertical="center" wrapText="1"/>
    </xf>
    <xf numFmtId="176" fontId="8" fillId="0" borderId="4" xfId="0" quotePrefix="1" applyNumberFormat="1" applyFont="1" applyBorder="1" applyAlignment="1">
      <alignment horizontal="left" vertical="center" wrapText="1"/>
    </xf>
    <xf numFmtId="181" fontId="8" fillId="0" borderId="5" xfId="0" applyNumberFormat="1" applyFont="1" applyBorder="1" applyAlignment="1">
      <alignment horizontal="left" vertical="center" shrinkToFit="1"/>
    </xf>
    <xf numFmtId="181" fontId="8" fillId="0" borderId="3" xfId="0" applyNumberFormat="1" applyFont="1" applyBorder="1" applyAlignment="1">
      <alignment horizontal="left" vertical="center" shrinkToFit="1"/>
    </xf>
    <xf numFmtId="181" fontId="8" fillId="0" borderId="5" xfId="0" applyNumberFormat="1" applyFont="1" applyBorder="1" applyAlignment="1">
      <alignment horizontal="left" vertical="center"/>
    </xf>
    <xf numFmtId="181" fontId="8" fillId="0" borderId="3" xfId="0" applyNumberFormat="1" applyFont="1" applyBorder="1" applyAlignment="1">
      <alignment horizontal="left" vertical="center"/>
    </xf>
    <xf numFmtId="181" fontId="8" fillId="0" borderId="4" xfId="0" applyNumberFormat="1" applyFont="1" applyBorder="1" applyAlignment="1">
      <alignment horizontal="left" vertical="center"/>
    </xf>
    <xf numFmtId="181" fontId="8" fillId="0" borderId="5" xfId="0" applyNumberFormat="1" applyFont="1" applyBorder="1" applyAlignment="1">
      <alignment horizontal="left" vertical="center" wrapText="1"/>
    </xf>
    <xf numFmtId="181" fontId="8" fillId="0" borderId="3" xfId="0" applyNumberFormat="1" applyFont="1" applyBorder="1" applyAlignment="1">
      <alignment horizontal="left" vertical="center" wrapText="1"/>
    </xf>
    <xf numFmtId="181" fontId="8" fillId="0" borderId="4" xfId="0" applyNumberFormat="1" applyFont="1" applyBorder="1" applyAlignment="1">
      <alignment horizontal="left" vertical="center" wrapText="1"/>
    </xf>
    <xf numFmtId="176" fontId="10" fillId="0" borderId="5" xfId="0" applyNumberFormat="1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/>
    </xf>
    <xf numFmtId="176" fontId="4" fillId="0" borderId="1" xfId="0" applyNumberFormat="1" applyFont="1" applyBorder="1">
      <alignment vertical="center"/>
    </xf>
  </cellXfs>
  <cellStyles count="6">
    <cellStyle name="パーセント" xfId="2" builtinId="5"/>
    <cellStyle name="ハイパーリンク 2" xfId="5" xr:uid="{FE9BFEC9-A2F4-41E1-8EEC-0CBF04534D2F}"/>
    <cellStyle name="桁区切り" xfId="1" builtinId="6"/>
    <cellStyle name="標準" xfId="0" builtinId="0"/>
    <cellStyle name="標準 4 2 2" xfId="4" xr:uid="{0A6A6C2C-2944-4B46-A70E-693CA4E35D0F}"/>
    <cellStyle name="標準_武蔵小山Ⅱ見積書" xfId="3" xr:uid="{F2178905-EDB4-4868-B03C-D86774978D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_folder\&#21942;&#26989;&#37096;\&#31282;&#33865;\&#33777;&#37325;&#12456;&#12473;&#12486;&#12540;&#12488;&#38306;&#20418;\&#27744;&#19978;&#21335;&#12503;&#12525;&#12472;&#12455;&#12463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0105\common\06_&#29289;&#20214;&#21029;_&#8251;&#20889;&#30495;&#21427;&#31105;!!\04_&#24314;&#31689;\03%20&#30456;&#27169;&#21407;&#25903;&#24215;\E086%20&#65433;&#65394;&#65404;&#65388;&#65412;&#65434;&#12388;&#12365;&#12415;&#37326;&#65433;&#65413;&#65398;&#65392;&#65403;\&#22823;&#35215;&#27169;&#25913;&#20462;&#24037;&#20107;\00&#29702;&#20107;&#20250;&#36039;&#26009;\130303%20&#20462;&#32341;&#22996;&#21729;&#20250;\130301_130226&#27494;&#20869;&#20462;&#27491;_130221_120523_&#27010;&#31639;&#35211;&#31309;&#26360;(&#65434;&#65419;&#65438;&#65389;&#65392;1&#28168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0268\common\Documents%20and%20Settings\a119342\Local%20Settings\Temporary%20Internet%20Files\OLK2\&#24037;&#20107;&#25351;&#31034;&#26360;\&#24037;&#20107;&#25351;&#31034;&#26360;&#12288;&#38619;&#22411;\&#26989;&#32773;&#30330;&#27880;&#26178;&#28155;&#20184;&#26360;&#39006;&#65288;19.10&#29256;&#65289;&#12288;&#35373;&#2063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0268\common\Documents%20and%20Settings\a118131\&#12487;&#12473;&#12463;&#12488;&#12483;&#12503;\&#20316;&#26989;&#23433;&#20840;&#25351;&#31034;&#26360;&#38306;&#36899;&#26360;&#39006;\&#23433;&#20840;&#25351;&#31034;&#26360;&#65288;&#21407;&#22987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3.110/Documents%20and%20Settings/a001724/Local%20Settings/Temporary%20Internet%20Files/OLK51/&#31639;&#20986;&#22522;&#28310;8_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002\BFKI93BG\02&#12288;&#12381;&#12398;&#20182;&#25991;&#26360;&#65288;&#20013;&#24029;&#65289;\02&#12288;&#25903;&#24215;&#21029;\01%20&#26481;&#20140;&#21335;&#25903;&#24215;\A083%20&#65393;&#65433;&#65405;&#20843;&#38642;\&#22823;&#35215;&#27169;\04%20&#35211;&#31309;&#26360;\&#12304;&#12524;&#12499;&#12517;&#12540;1&#20462;&#27491;&#28168;&#12415;&#12305;&#12450;&#12523;&#12473;&#20843;&#38642;&#12288;&#35211;&#3130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0105\common\05_&#37096;&#32626;&#21029;\02_&#25913;&#20462;&#35336;&#30011;\08_&#20491;&#20154;&#21029;\&#22885;&#30000;\&#9733;&#9733;&#9733;C9068V&#9733;&#9733;&#9733;\D\&#9632;D-&#31309;&#31639;&#9632;\&#9670;&#27161;&#28310;&#35211;&#31309;&#12539;&#20181;&#27096;&#26360;&#12539;&#65409;&#65386;&#65391;&#65400;&#65404;&#65392;&#65412;\2012&#24180;&#24230;&#29256;&#12304;&#35211;&#31309;&#26360;&#12305;\2012&#24180;&#24230;&#29256;_&#12304;&#35373;&#35336;&#12305;&#27161;&#28310;&#35211;&#31309;&#26360;_140122_ver2-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0268\common\&#24037;&#20107;&#24115;&#31080;\&#23433;&#20840;&#26360;&#39006;&#12288;&#20462;&#2749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0105\common\05_&#37096;&#32626;&#21029;\02_&#25913;&#20462;&#35336;&#30011;\04_&#31309;&#31639;&#65381;&#35373;&#35336;&#30435;&#29702;\&#31309;&#31639;\&#12304;&#27161;&#28310;&#35211;&#31309;&#26360;&#12305;&#21407;&#26412;\2012&#24180;&#24230;&#29256;_&#12304;&#35373;&#35336;&#12305;&#27161;&#28310;&#35211;&#31309;&#26360;_140122_ver2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表 (出)"/>
      <sheetName val="内訳書 (出)"/>
      <sheetName val="PGDATA"/>
    </sheetNames>
    <sheetDataSet>
      <sheetData sheetId="0" refreshError="1"/>
      <sheetData sheetId="1" refreshError="1">
        <row r="23">
          <cell r="G23">
            <v>12205730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表"/>
      <sheetName val="内訳書"/>
      <sheetName val="概要一覧"/>
    </sheetNames>
    <sheetDataSet>
      <sheetData sheetId="0"/>
      <sheetData sheetId="1"/>
      <sheetData sheetId="2">
        <row r="66">
          <cell r="G66">
            <v>5796500</v>
          </cell>
        </row>
        <row r="114">
          <cell r="G114">
            <v>5689550</v>
          </cell>
        </row>
        <row r="455">
          <cell r="G455">
            <v>1400000</v>
          </cell>
        </row>
      </sheetData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事項"/>
      <sheetName val="給排水"/>
      <sheetName val="電気"/>
      <sheetName val="防災"/>
      <sheetName val="その他の設備"/>
      <sheetName val="換気空調設備"/>
      <sheetName val="雑排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>
            <v>19</v>
          </cell>
          <cell r="B2">
            <v>1</v>
          </cell>
          <cell r="C2">
            <v>1</v>
          </cell>
          <cell r="D2" t="str">
            <v>月</v>
          </cell>
          <cell r="E2" t="str">
            <v>午前</v>
          </cell>
          <cell r="F2">
            <v>8</v>
          </cell>
          <cell r="G2" t="str">
            <v>00</v>
          </cell>
        </row>
        <row r="3">
          <cell r="A3">
            <v>20</v>
          </cell>
          <cell r="B3">
            <v>2</v>
          </cell>
          <cell r="C3">
            <v>2</v>
          </cell>
          <cell r="D3" t="str">
            <v>火</v>
          </cell>
          <cell r="E3" t="str">
            <v>午後</v>
          </cell>
          <cell r="F3">
            <v>9</v>
          </cell>
          <cell r="G3">
            <v>10</v>
          </cell>
        </row>
        <row r="4">
          <cell r="A4">
            <v>21</v>
          </cell>
          <cell r="B4">
            <v>3</v>
          </cell>
          <cell r="C4">
            <v>3</v>
          </cell>
          <cell r="D4" t="str">
            <v>水</v>
          </cell>
          <cell r="F4">
            <v>10</v>
          </cell>
          <cell r="G4">
            <v>20</v>
          </cell>
        </row>
        <row r="5">
          <cell r="A5">
            <v>22</v>
          </cell>
          <cell r="B5">
            <v>4</v>
          </cell>
          <cell r="C5">
            <v>4</v>
          </cell>
          <cell r="D5" t="str">
            <v>木</v>
          </cell>
          <cell r="F5">
            <v>11</v>
          </cell>
          <cell r="G5">
            <v>30</v>
          </cell>
        </row>
        <row r="6">
          <cell r="A6">
            <v>23</v>
          </cell>
          <cell r="B6">
            <v>5</v>
          </cell>
          <cell r="C6">
            <v>5</v>
          </cell>
          <cell r="D6" t="str">
            <v>金</v>
          </cell>
          <cell r="F6">
            <v>12</v>
          </cell>
          <cell r="G6">
            <v>40</v>
          </cell>
        </row>
        <row r="7">
          <cell r="A7">
            <v>24</v>
          </cell>
          <cell r="B7">
            <v>6</v>
          </cell>
          <cell r="C7">
            <v>6</v>
          </cell>
          <cell r="D7" t="str">
            <v>土</v>
          </cell>
          <cell r="F7">
            <v>13</v>
          </cell>
          <cell r="G7">
            <v>50</v>
          </cell>
        </row>
        <row r="8">
          <cell r="A8">
            <v>25</v>
          </cell>
          <cell r="B8">
            <v>7</v>
          </cell>
          <cell r="C8">
            <v>7</v>
          </cell>
          <cell r="D8" t="str">
            <v>日</v>
          </cell>
          <cell r="F8">
            <v>14</v>
          </cell>
        </row>
        <row r="9">
          <cell r="A9">
            <v>26</v>
          </cell>
          <cell r="B9">
            <v>8</v>
          </cell>
          <cell r="C9">
            <v>8</v>
          </cell>
          <cell r="F9">
            <v>15</v>
          </cell>
        </row>
        <row r="10">
          <cell r="A10">
            <v>27</v>
          </cell>
          <cell r="B10">
            <v>9</v>
          </cell>
          <cell r="C10">
            <v>9</v>
          </cell>
          <cell r="F10">
            <v>16</v>
          </cell>
        </row>
        <row r="11">
          <cell r="A11">
            <v>28</v>
          </cell>
          <cell r="B11">
            <v>10</v>
          </cell>
          <cell r="C11">
            <v>10</v>
          </cell>
          <cell r="F11">
            <v>17</v>
          </cell>
        </row>
        <row r="12">
          <cell r="A12">
            <v>29</v>
          </cell>
          <cell r="B12">
            <v>11</v>
          </cell>
          <cell r="C12">
            <v>11</v>
          </cell>
          <cell r="F12">
            <v>18</v>
          </cell>
        </row>
        <row r="13">
          <cell r="A13">
            <v>30</v>
          </cell>
          <cell r="B13">
            <v>12</v>
          </cell>
          <cell r="C13">
            <v>12</v>
          </cell>
          <cell r="F13">
            <v>19</v>
          </cell>
        </row>
        <row r="14">
          <cell r="C14">
            <v>13</v>
          </cell>
          <cell r="F14">
            <v>20</v>
          </cell>
        </row>
        <row r="15">
          <cell r="C15">
            <v>14</v>
          </cell>
          <cell r="F15">
            <v>21</v>
          </cell>
        </row>
        <row r="16">
          <cell r="C16">
            <v>15</v>
          </cell>
          <cell r="F16">
            <v>22</v>
          </cell>
        </row>
        <row r="17">
          <cell r="C17">
            <v>16</v>
          </cell>
          <cell r="F17">
            <v>23</v>
          </cell>
        </row>
        <row r="18">
          <cell r="C18">
            <v>17</v>
          </cell>
          <cell r="F18">
            <v>0</v>
          </cell>
        </row>
        <row r="19">
          <cell r="C19">
            <v>18</v>
          </cell>
          <cell r="F19">
            <v>1</v>
          </cell>
        </row>
        <row r="20">
          <cell r="C20">
            <v>19</v>
          </cell>
          <cell r="F20">
            <v>2</v>
          </cell>
        </row>
        <row r="21">
          <cell r="C21">
            <v>20</v>
          </cell>
          <cell r="F21">
            <v>3</v>
          </cell>
        </row>
        <row r="22">
          <cell r="C22">
            <v>21</v>
          </cell>
          <cell r="F22">
            <v>4</v>
          </cell>
        </row>
        <row r="23">
          <cell r="C23">
            <v>22</v>
          </cell>
          <cell r="F23">
            <v>5</v>
          </cell>
        </row>
        <row r="24">
          <cell r="C24">
            <v>23</v>
          </cell>
          <cell r="F24">
            <v>6</v>
          </cell>
        </row>
        <row r="25">
          <cell r="C25">
            <v>24</v>
          </cell>
          <cell r="F25">
            <v>7</v>
          </cell>
        </row>
        <row r="26">
          <cell r="C26">
            <v>25</v>
          </cell>
        </row>
        <row r="27">
          <cell r="C27">
            <v>26</v>
          </cell>
        </row>
        <row r="28">
          <cell r="C28">
            <v>27</v>
          </cell>
        </row>
        <row r="29">
          <cell r="C29">
            <v>28</v>
          </cell>
        </row>
        <row r="30">
          <cell r="C30">
            <v>29</v>
          </cell>
        </row>
        <row r="31">
          <cell r="C31">
            <v>30</v>
          </cell>
        </row>
        <row r="32">
          <cell r="C32">
            <v>31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事項"/>
      <sheetName val="作業指示書"/>
      <sheetName val="最終検査記録"/>
      <sheetName val="作業指示書記載例"/>
      <sheetName val="最終検査記録記入例"/>
      <sheetName val="工事日報"/>
      <sheetName val="Sheet3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>
            <v>20</v>
          </cell>
          <cell r="B2">
            <v>1</v>
          </cell>
          <cell r="C2">
            <v>1</v>
          </cell>
        </row>
        <row r="3">
          <cell r="A3">
            <v>21</v>
          </cell>
          <cell r="B3">
            <v>2</v>
          </cell>
          <cell r="C3">
            <v>2</v>
          </cell>
        </row>
        <row r="4">
          <cell r="A4">
            <v>22</v>
          </cell>
          <cell r="B4">
            <v>3</v>
          </cell>
          <cell r="C4">
            <v>3</v>
          </cell>
        </row>
        <row r="5">
          <cell r="A5">
            <v>23</v>
          </cell>
          <cell r="B5">
            <v>4</v>
          </cell>
          <cell r="C5">
            <v>4</v>
          </cell>
        </row>
        <row r="6">
          <cell r="A6">
            <v>24</v>
          </cell>
          <cell r="B6">
            <v>5</v>
          </cell>
          <cell r="C6">
            <v>5</v>
          </cell>
        </row>
        <row r="7">
          <cell r="A7">
            <v>25</v>
          </cell>
          <cell r="B7">
            <v>6</v>
          </cell>
          <cell r="C7">
            <v>6</v>
          </cell>
        </row>
        <row r="8">
          <cell r="A8">
            <v>26</v>
          </cell>
          <cell r="B8">
            <v>7</v>
          </cell>
          <cell r="C8">
            <v>7</v>
          </cell>
        </row>
        <row r="9">
          <cell r="A9">
            <v>27</v>
          </cell>
          <cell r="B9">
            <v>8</v>
          </cell>
          <cell r="C9">
            <v>8</v>
          </cell>
        </row>
        <row r="10">
          <cell r="A10">
            <v>28</v>
          </cell>
          <cell r="B10">
            <v>9</v>
          </cell>
          <cell r="C10">
            <v>9</v>
          </cell>
        </row>
        <row r="11">
          <cell r="A11">
            <v>29</v>
          </cell>
          <cell r="B11">
            <v>10</v>
          </cell>
          <cell r="C11">
            <v>10</v>
          </cell>
        </row>
        <row r="12">
          <cell r="A12">
            <v>30</v>
          </cell>
          <cell r="B12">
            <v>11</v>
          </cell>
          <cell r="C12">
            <v>11</v>
          </cell>
        </row>
        <row r="13">
          <cell r="B13">
            <v>12</v>
          </cell>
          <cell r="C13">
            <v>12</v>
          </cell>
        </row>
        <row r="14">
          <cell r="C14">
            <v>13</v>
          </cell>
        </row>
        <row r="15">
          <cell r="C15">
            <v>14</v>
          </cell>
        </row>
        <row r="16">
          <cell r="C16">
            <v>15</v>
          </cell>
        </row>
        <row r="17">
          <cell r="C17">
            <v>16</v>
          </cell>
        </row>
        <row r="18">
          <cell r="C18">
            <v>17</v>
          </cell>
        </row>
        <row r="19">
          <cell r="C19">
            <v>18</v>
          </cell>
        </row>
        <row r="20">
          <cell r="C20">
            <v>19</v>
          </cell>
        </row>
        <row r="21">
          <cell r="C21">
            <v>20</v>
          </cell>
        </row>
        <row r="22">
          <cell r="C22">
            <v>21</v>
          </cell>
        </row>
        <row r="23">
          <cell r="C23">
            <v>22</v>
          </cell>
        </row>
        <row r="24">
          <cell r="C24">
            <v>23</v>
          </cell>
        </row>
        <row r="25">
          <cell r="C25">
            <v>24</v>
          </cell>
        </row>
        <row r="26">
          <cell r="C26">
            <v>25</v>
          </cell>
        </row>
        <row r="27">
          <cell r="C27">
            <v>26</v>
          </cell>
        </row>
        <row r="28">
          <cell r="C28">
            <v>27</v>
          </cell>
        </row>
        <row r="29">
          <cell r="C29">
            <v>28</v>
          </cell>
        </row>
        <row r="30">
          <cell r="C30">
            <v>29</v>
          </cell>
        </row>
        <row r="31">
          <cell r="C31">
            <v>30</v>
          </cell>
        </row>
        <row r="32">
          <cell r="C32">
            <v>31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投資回収"/>
      <sheetName val="基礎表（議案別紙２）"/>
      <sheetName val="ｸﾞﾗﾌ（議案別紙3-2）"/>
      <sheetName val="経理処理（手許）"/>
      <sheetName val="memo"/>
      <sheetName val="基礎表（６年）"/>
      <sheetName val="基礎表 (10年)"/>
      <sheetName val="基礎表ＯＲＧ"/>
      <sheetName val="基礎表_(10年)"/>
      <sheetName val="内訳明細書（見積原価）"/>
      <sheetName val="基礎表_(10年)1"/>
      <sheetName val="基礎表_(10年)2"/>
      <sheetName val="基礎表_(10年)3"/>
    </sheetNames>
    <sheetDataSet>
      <sheetData sheetId="0"/>
      <sheetData sheetId="1"/>
      <sheetData sheetId="2"/>
      <sheetData sheetId="3"/>
      <sheetData sheetId="4"/>
      <sheetData sheetId="5">
        <row r="6">
          <cell r="E6">
            <v>0.05</v>
          </cell>
        </row>
        <row r="7">
          <cell r="C7">
            <v>5500</v>
          </cell>
          <cell r="E7">
            <v>72</v>
          </cell>
        </row>
        <row r="35">
          <cell r="C35">
            <v>0.8</v>
          </cell>
        </row>
        <row r="36">
          <cell r="C36">
            <v>0.9</v>
          </cell>
        </row>
        <row r="120">
          <cell r="H120">
            <v>676041</v>
          </cell>
        </row>
      </sheetData>
      <sheetData sheetId="6"/>
      <sheetData sheetId="7"/>
      <sheetData sheetId="8"/>
      <sheetData sheetId="9" refreshError="1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【提示必須】見積留意事項"/>
      <sheetName val="見積条件書"/>
      <sheetName val="総括表"/>
      <sheetName val="総括表（見積原価）"/>
      <sheetName val="内訳明細書（見積原価）"/>
      <sheetName val="改廃管理表"/>
      <sheetName val="東京ｴﾘｱ概算一覧表"/>
      <sheetName val="概算予算書(ﾀｲﾙ有)"/>
      <sheetName val="概算予算書(ﾀｲﾙ有)②"/>
      <sheetName val="仮設ｺﾞﾝﾄﾞﾗ明細書"/>
      <sheetName val="留意事項～ﾌﾟﾙﾀﾞｳﾝ～"/>
      <sheetName val="留意事項～ﾌﾟﾙﾀﾞｳﾝ用～"/>
      <sheetName val="各単価"/>
      <sheetName val="基礎表（６年）"/>
      <sheetName val="見積条件"/>
      <sheetName val="内訳"/>
      <sheetName val="調査画像"/>
      <sheetName val="写真8"/>
      <sheetName val="写真4"/>
      <sheetName val="仮設計画図"/>
      <sheetName val="内訳書"/>
    </sheetNames>
    <sheetDataSet>
      <sheetData sheetId="0"/>
      <sheetData sheetId="1"/>
      <sheetData sheetId="2"/>
      <sheetData sheetId="3"/>
      <sheetData sheetId="4"/>
      <sheetData sheetId="5" refreshError="1">
        <row r="42">
          <cell r="O42">
            <v>7376500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>
        <row r="42">
          <cell r="O42">
            <v>7376500</v>
          </cell>
        </row>
      </sheetData>
      <sheetData sheetId="18"/>
      <sheetData sheetId="19"/>
      <sheetData sheetId="20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見積留意事項"/>
      <sheetName val="総括表"/>
      <sheetName val="内訳書"/>
      <sheetName val="ｺﾞﾝﾄﾞﾗ内訳書"/>
      <sheetName val="概算予算書(ﾀｲﾙ有)"/>
      <sheetName val="文言集"/>
    </sheetNames>
    <sheetDataSet>
      <sheetData sheetId="0" refreshError="1"/>
      <sheetData sheetId="1" refreshError="1"/>
      <sheetData sheetId="2" refreshError="1"/>
      <sheetData sheetId="3" refreshError="1">
        <row r="53">
          <cell r="G53">
            <v>300</v>
          </cell>
        </row>
        <row r="82">
          <cell r="G82">
            <v>281300</v>
          </cell>
        </row>
        <row r="210">
          <cell r="G210">
            <v>514890</v>
          </cell>
        </row>
        <row r="290">
          <cell r="G290">
            <v>69300</v>
          </cell>
        </row>
        <row r="402">
          <cell r="G402">
            <v>113500</v>
          </cell>
        </row>
        <row r="914">
          <cell r="G914">
            <v>1102750</v>
          </cell>
        </row>
        <row r="978">
          <cell r="G978">
            <v>2740150</v>
          </cell>
        </row>
        <row r="994">
          <cell r="G994">
            <v>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事項"/>
      <sheetName val="代理人届"/>
      <sheetName val="安全衛生管理誓約書"/>
      <sheetName val="安全推進員選任届届"/>
      <sheetName val="安全衛生管理計画"/>
      <sheetName val="下請使用報告"/>
      <sheetName val="有資格者名簿"/>
      <sheetName val="作業員名簿"/>
      <sheetName val="安衛管理指示"/>
      <sheetName val="新規入場者"/>
      <sheetName val="使用材料一覧"/>
      <sheetName val="工事日報"/>
      <sheetName val="備付帳簿"/>
      <sheetName val="建設業の許可票"/>
      <sheetName val="労災成立票"/>
      <sheetName val="標識（許可票）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E2" t="str">
            <v>昭和</v>
          </cell>
          <cell r="H2" t="str">
            <v>高木　直仁</v>
          </cell>
        </row>
        <row r="3">
          <cell r="E3" t="str">
            <v>平成</v>
          </cell>
          <cell r="H3" t="str">
            <v>永松　隆夫</v>
          </cell>
        </row>
        <row r="4">
          <cell r="H4" t="str">
            <v>塩川　恵一</v>
          </cell>
        </row>
        <row r="5">
          <cell r="H5" t="str">
            <v>長江　廣成</v>
          </cell>
        </row>
        <row r="6">
          <cell r="H6" t="str">
            <v>國嶋　賢治</v>
          </cell>
        </row>
        <row r="7">
          <cell r="H7" t="str">
            <v>千賀　章史</v>
          </cell>
        </row>
        <row r="8">
          <cell r="H8" t="str">
            <v>本間　正和</v>
          </cell>
        </row>
        <row r="9">
          <cell r="H9" t="str">
            <v>月館　 洋</v>
          </cell>
        </row>
        <row r="10">
          <cell r="H10" t="str">
            <v>上田 　真</v>
          </cell>
        </row>
        <row r="11">
          <cell r="H11" t="str">
            <v>大塚　隆男</v>
          </cell>
        </row>
        <row r="12">
          <cell r="H12" t="str">
            <v>石鳥　圭律</v>
          </cell>
        </row>
        <row r="13">
          <cell r="H13" t="str">
            <v>井上　亮二</v>
          </cell>
        </row>
        <row r="14">
          <cell r="H14" t="str">
            <v>植村　洋子</v>
          </cell>
        </row>
        <row r="26">
          <cell r="B26">
            <v>19</v>
          </cell>
        </row>
        <row r="27">
          <cell r="B27">
            <v>20</v>
          </cell>
        </row>
        <row r="28">
          <cell r="B28">
            <v>21</v>
          </cell>
        </row>
        <row r="29">
          <cell r="B29">
            <v>22</v>
          </cell>
        </row>
        <row r="30">
          <cell r="B30">
            <v>23</v>
          </cell>
        </row>
        <row r="31">
          <cell r="B31">
            <v>24</v>
          </cell>
        </row>
        <row r="32">
          <cell r="B32">
            <v>25</v>
          </cell>
        </row>
        <row r="33">
          <cell r="B33">
            <v>26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見積留意事項"/>
      <sheetName val="総括表"/>
      <sheetName val="内訳書"/>
      <sheetName val="ｺﾞﾝﾄﾞﾗ内訳書"/>
      <sheetName val="概算予算書(ﾀｲﾙ有)"/>
      <sheetName val="文言集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B2" t="str">
            <v>躯体補修工事</v>
          </cell>
          <cell r="C2" t="str">
            <v>躯体①</v>
          </cell>
        </row>
        <row r="3">
          <cell r="C3" t="str">
            <v>建築①</v>
          </cell>
        </row>
        <row r="4">
          <cell r="C4" t="str">
            <v>共仮①</v>
          </cell>
        </row>
        <row r="5">
          <cell r="C5" t="str">
            <v>各工事①</v>
          </cell>
        </row>
        <row r="6">
          <cell r="C6" t="str">
            <v>ｻｯｼ①</v>
          </cell>
        </row>
        <row r="7">
          <cell r="C7" t="str">
            <v>建築②</v>
          </cell>
        </row>
        <row r="8">
          <cell r="C8" t="str">
            <v>ｼｰﾙ①</v>
          </cell>
        </row>
        <row r="9">
          <cell r="C9" t="str">
            <v>ﾀｲﾙ①</v>
          </cell>
        </row>
        <row r="10">
          <cell r="C10" t="str">
            <v>ｼｰﾙ②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00D08-D281-4F61-8E4F-707179E5F54B}">
  <sheetPr>
    <tabColor rgb="FFFF0000"/>
  </sheetPr>
  <dimension ref="A1:I19"/>
  <sheetViews>
    <sheetView view="pageBreakPreview" topLeftCell="A10" zoomScale="85" zoomScaleNormal="70" zoomScaleSheetLayoutView="85" workbookViewId="0">
      <selection activeCell="G18" sqref="G18"/>
    </sheetView>
  </sheetViews>
  <sheetFormatPr defaultColWidth="8.90625" defaultRowHeight="26.9" customHeight="1" x14ac:dyDescent="0.2"/>
  <cols>
    <col min="1" max="1" width="4.6328125" style="7" customWidth="1"/>
    <col min="2" max="2" width="35.6328125" style="7" customWidth="1"/>
    <col min="3" max="3" width="39.81640625" style="7" bestFit="1" customWidth="1"/>
    <col min="4" max="4" width="8.6328125" style="7" customWidth="1"/>
    <col min="5" max="5" width="6.6328125" style="7" customWidth="1"/>
    <col min="6" max="6" width="9.08984375" style="7" customWidth="1"/>
    <col min="7" max="7" width="12.08984375" style="11" customWidth="1"/>
    <col min="8" max="8" width="28.6328125" style="7" customWidth="1"/>
    <col min="9" max="9" width="2.6328125" style="1" customWidth="1"/>
    <col min="10" max="16384" width="8.90625" style="1"/>
  </cols>
  <sheetData>
    <row r="1" spans="1:9" ht="25.5" customHeight="1" x14ac:dyDescent="0.2">
      <c r="A1" s="170" t="s">
        <v>343</v>
      </c>
      <c r="B1" s="170"/>
      <c r="C1" s="170"/>
      <c r="D1" s="170"/>
      <c r="E1" s="170"/>
      <c r="F1" s="170"/>
      <c r="G1" s="170"/>
      <c r="H1" s="170"/>
    </row>
    <row r="2" spans="1:9" s="2" customFormat="1" ht="25.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9" ht="25.5" customHeight="1" x14ac:dyDescent="0.2">
      <c r="A3" s="5" t="s">
        <v>8</v>
      </c>
      <c r="B3" s="6" t="s">
        <v>32</v>
      </c>
      <c r="D3" s="8">
        <v>1</v>
      </c>
      <c r="E3" s="5" t="s">
        <v>9</v>
      </c>
      <c r="G3" s="9">
        <f>内訳明細書!G53</f>
        <v>0</v>
      </c>
    </row>
    <row r="4" spans="1:9" ht="25.5" customHeight="1" x14ac:dyDescent="0.2">
      <c r="A4" s="5" t="s">
        <v>10</v>
      </c>
      <c r="B4" s="6" t="s">
        <v>105</v>
      </c>
      <c r="D4" s="8">
        <v>1</v>
      </c>
      <c r="E4" s="5" t="s">
        <v>9</v>
      </c>
      <c r="G4" s="9">
        <f>内訳明細書!G104</f>
        <v>0</v>
      </c>
    </row>
    <row r="5" spans="1:9" ht="25.5" customHeight="1" x14ac:dyDescent="0.2">
      <c r="A5" s="5" t="s">
        <v>11</v>
      </c>
      <c r="B5" s="6" t="s">
        <v>344</v>
      </c>
      <c r="D5" s="8">
        <v>1</v>
      </c>
      <c r="E5" s="5" t="s">
        <v>9</v>
      </c>
      <c r="G5" s="9">
        <f>内訳明細書!G138</f>
        <v>0</v>
      </c>
    </row>
    <row r="6" spans="1:9" ht="25.5" customHeight="1" x14ac:dyDescent="0.2">
      <c r="A6" s="5" t="s">
        <v>12</v>
      </c>
      <c r="B6" s="6" t="s">
        <v>345</v>
      </c>
      <c r="D6" s="8">
        <v>1</v>
      </c>
      <c r="E6" s="5" t="s">
        <v>9</v>
      </c>
      <c r="G6" s="9">
        <f>内訳明細書!G155</f>
        <v>0</v>
      </c>
    </row>
    <row r="7" spans="1:9" ht="25.5" customHeight="1" x14ac:dyDescent="0.2">
      <c r="A7" s="5" t="s">
        <v>13</v>
      </c>
      <c r="B7" s="6" t="s">
        <v>181</v>
      </c>
      <c r="D7" s="8">
        <v>1</v>
      </c>
      <c r="E7" s="5" t="s">
        <v>9</v>
      </c>
      <c r="G7" s="9">
        <f>内訳明細書!G206</f>
        <v>0</v>
      </c>
    </row>
    <row r="8" spans="1:9" ht="25.5" customHeight="1" x14ac:dyDescent="0.2">
      <c r="A8" s="5" t="s">
        <v>14</v>
      </c>
      <c r="B8" s="6" t="s">
        <v>212</v>
      </c>
      <c r="D8" s="8">
        <v>1</v>
      </c>
      <c r="E8" s="5" t="s">
        <v>9</v>
      </c>
      <c r="G8" s="9">
        <f>内訳明細書!G257</f>
        <v>0</v>
      </c>
    </row>
    <row r="9" spans="1:9" ht="25.5" customHeight="1" x14ac:dyDescent="0.2">
      <c r="A9" s="5" t="s">
        <v>15</v>
      </c>
      <c r="B9" s="6" t="s">
        <v>245</v>
      </c>
      <c r="D9" s="8">
        <v>1</v>
      </c>
      <c r="E9" s="5" t="s">
        <v>9</v>
      </c>
      <c r="G9" s="9">
        <f>内訳明細書!G401</f>
        <v>0</v>
      </c>
    </row>
    <row r="10" spans="1:9" ht="25.5" customHeight="1" x14ac:dyDescent="0.2">
      <c r="A10" s="5" t="s">
        <v>16</v>
      </c>
      <c r="B10" s="6" t="s">
        <v>346</v>
      </c>
      <c r="D10" s="8">
        <v>1</v>
      </c>
      <c r="E10" s="5" t="s">
        <v>9</v>
      </c>
      <c r="G10" s="9">
        <f>内訳明細書!G427</f>
        <v>0</v>
      </c>
    </row>
    <row r="11" spans="1:9" ht="25.5" customHeight="1" x14ac:dyDescent="0.2">
      <c r="A11" s="5" t="s">
        <v>17</v>
      </c>
      <c r="B11" s="7" t="s">
        <v>347</v>
      </c>
      <c r="C11" s="10" t="s">
        <v>348</v>
      </c>
      <c r="D11" s="7">
        <v>1</v>
      </c>
      <c r="E11" s="5" t="s">
        <v>18</v>
      </c>
      <c r="G11" s="11">
        <f>内訳明細書!G444</f>
        <v>0</v>
      </c>
    </row>
    <row r="12" spans="1:9" ht="25.5" customHeight="1" x14ac:dyDescent="0.2">
      <c r="A12" s="5"/>
      <c r="B12" s="5" t="s">
        <v>19</v>
      </c>
      <c r="G12" s="9"/>
      <c r="I12" s="12"/>
    </row>
    <row r="13" spans="1:9" ht="25.5" customHeight="1" x14ac:dyDescent="0.2">
      <c r="A13" s="5" t="s">
        <v>20</v>
      </c>
      <c r="B13" s="7" t="s">
        <v>21</v>
      </c>
      <c r="C13" s="111" t="s">
        <v>452</v>
      </c>
      <c r="D13" s="7">
        <v>1</v>
      </c>
      <c r="E13" s="5" t="s">
        <v>18</v>
      </c>
      <c r="G13" s="9">
        <f>G12*0.12</f>
        <v>0</v>
      </c>
    </row>
    <row r="14" spans="1:9" ht="25.5" customHeight="1" x14ac:dyDescent="0.2">
      <c r="B14" s="5" t="s">
        <v>22</v>
      </c>
      <c r="G14" s="9">
        <f>SUM(G12:G13)</f>
        <v>0</v>
      </c>
    </row>
    <row r="15" spans="1:9" ht="25.5" customHeight="1" x14ac:dyDescent="0.2">
      <c r="B15" s="5" t="s">
        <v>23</v>
      </c>
      <c r="G15" s="9">
        <f>ROUNDDOWN(G14,-5)-G14</f>
        <v>0</v>
      </c>
    </row>
    <row r="16" spans="1:9" ht="25.5" customHeight="1" x14ac:dyDescent="0.2">
      <c r="B16" s="5" t="s">
        <v>24</v>
      </c>
      <c r="G16" s="9">
        <f>SUM(G14:G15)</f>
        <v>0</v>
      </c>
    </row>
    <row r="17" spans="1:8" ht="25.5" customHeight="1" x14ac:dyDescent="0.2">
      <c r="B17" s="5" t="s">
        <v>25</v>
      </c>
      <c r="C17" s="13">
        <v>0.1</v>
      </c>
      <c r="G17" s="9">
        <f>G16*C17</f>
        <v>0</v>
      </c>
    </row>
    <row r="18" spans="1:8" ht="25.5" customHeight="1" x14ac:dyDescent="0.2">
      <c r="B18" s="5" t="s">
        <v>26</v>
      </c>
      <c r="G18" s="9">
        <f>SUM(G16:G17)</f>
        <v>0</v>
      </c>
      <c r="H18" s="14"/>
    </row>
    <row r="19" spans="1:8" ht="26.9" customHeight="1" x14ac:dyDescent="0.2">
      <c r="A19" s="15"/>
      <c r="B19" s="3"/>
      <c r="C19" s="15"/>
      <c r="D19" s="15"/>
      <c r="E19" s="15"/>
      <c r="F19" s="15"/>
      <c r="G19" s="16"/>
      <c r="H19" s="17"/>
    </row>
  </sheetData>
  <mergeCells count="1">
    <mergeCell ref="A1:H1"/>
  </mergeCells>
  <phoneticPr fontId="3"/>
  <printOptions horizontalCentered="1"/>
  <pageMargins left="0.39370078740157483" right="0.39370078740157483" top="1.3779527559055118" bottom="0.59055118110236227" header="0.98425196850393704" footer="0.19685039370078741"/>
  <pageSetup paperSize="9" scale="97" orientation="landscape" r:id="rId1"/>
  <headerFooter>
    <oddHeader>&amp;C&amp;"ＭＳ 明朝,標準"&amp;16総　括　表&amp;R&amp;"ＭＳ 明朝,標準"&amp;10
総括-&amp;P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AB61-A079-4FC3-B541-2CF8456DCAAE}">
  <sheetPr>
    <tabColor rgb="FFFF0000"/>
  </sheetPr>
  <dimension ref="A1:BL475"/>
  <sheetViews>
    <sheetView tabSelected="1" view="pageBreakPreview" topLeftCell="A20" zoomScaleNormal="85" zoomScaleSheetLayoutView="100" zoomScalePageLayoutView="55" workbookViewId="0">
      <selection activeCell="G30" sqref="G30"/>
    </sheetView>
  </sheetViews>
  <sheetFormatPr defaultColWidth="8.90625" defaultRowHeight="26.9" customHeight="1" outlineLevelCol="1" x14ac:dyDescent="0.2"/>
  <cols>
    <col min="1" max="1" width="4.6328125" style="97" customWidth="1"/>
    <col min="2" max="2" width="35.6328125" style="49" customWidth="1"/>
    <col min="3" max="3" width="35.6328125" style="39" customWidth="1"/>
    <col min="4" max="4" width="8.6328125" style="34" customWidth="1" outlineLevel="1"/>
    <col min="5" max="5" width="6.6328125" style="25" customWidth="1" outlineLevel="1"/>
    <col min="6" max="6" width="9.08984375" style="34" customWidth="1" outlineLevel="1"/>
    <col min="7" max="7" width="11.6328125" style="35" customWidth="1" outlineLevel="1"/>
    <col min="8" max="8" width="6.6328125" style="36" customWidth="1" outlineLevel="1"/>
    <col min="9" max="10" width="5.6328125" style="37" customWidth="1" outlineLevel="1"/>
    <col min="11" max="11" width="5.08984375" style="37" customWidth="1" outlineLevel="1"/>
    <col min="12" max="12" width="6.6328125" style="46" customWidth="1" outlineLevel="1"/>
    <col min="13" max="16384" width="8.90625" style="18"/>
  </cols>
  <sheetData>
    <row r="1" spans="1:12" ht="25" customHeight="1" x14ac:dyDescent="0.2">
      <c r="A1" s="20" t="s">
        <v>343</v>
      </c>
      <c r="B1" s="20"/>
      <c r="C1" s="20"/>
      <c r="D1" s="21"/>
      <c r="E1" s="21"/>
      <c r="F1" s="22"/>
      <c r="G1" s="21"/>
      <c r="H1" s="121"/>
      <c r="I1" s="121"/>
      <c r="J1" s="121"/>
      <c r="K1" s="121"/>
      <c r="L1" s="121"/>
    </row>
    <row r="2" spans="1:12" ht="25" customHeight="1" x14ac:dyDescent="0.2">
      <c r="A2" s="24" t="s">
        <v>0</v>
      </c>
      <c r="B2" s="25" t="s">
        <v>1</v>
      </c>
      <c r="C2" s="26" t="s">
        <v>2</v>
      </c>
      <c r="D2" s="27" t="s">
        <v>3</v>
      </c>
      <c r="E2" s="25" t="s">
        <v>4</v>
      </c>
      <c r="F2" s="27" t="s">
        <v>31</v>
      </c>
      <c r="G2" s="28" t="s">
        <v>6</v>
      </c>
      <c r="H2" s="118" t="s">
        <v>7</v>
      </c>
      <c r="I2" s="119"/>
      <c r="J2" s="119"/>
      <c r="K2" s="119"/>
      <c r="L2" s="120"/>
    </row>
    <row r="3" spans="1:12" ht="25" customHeight="1" x14ac:dyDescent="0.2">
      <c r="A3" s="31" t="s">
        <v>8</v>
      </c>
      <c r="B3" s="32" t="s">
        <v>32</v>
      </c>
      <c r="C3" s="33"/>
      <c r="E3" s="27"/>
      <c r="L3" s="38"/>
    </row>
    <row r="4" spans="1:12" ht="25" customHeight="1" x14ac:dyDescent="0.2">
      <c r="A4" s="40">
        <v>1</v>
      </c>
      <c r="B4" s="41" t="s">
        <v>33</v>
      </c>
      <c r="C4" s="42" t="s">
        <v>34</v>
      </c>
      <c r="D4" s="43">
        <v>1</v>
      </c>
      <c r="E4" s="27" t="s">
        <v>9</v>
      </c>
      <c r="G4" s="44"/>
      <c r="H4" s="112" t="s">
        <v>35</v>
      </c>
      <c r="I4" s="113"/>
      <c r="J4" s="113"/>
      <c r="K4" s="113"/>
      <c r="L4" s="114"/>
    </row>
    <row r="5" spans="1:12" ht="25" customHeight="1" x14ac:dyDescent="0.2">
      <c r="A5" s="40">
        <v>2</v>
      </c>
      <c r="B5" s="41" t="s">
        <v>36</v>
      </c>
      <c r="C5" s="42" t="s">
        <v>37</v>
      </c>
      <c r="D5" s="43">
        <v>1</v>
      </c>
      <c r="E5" s="27" t="s">
        <v>9</v>
      </c>
      <c r="G5" s="44"/>
      <c r="H5" s="112" t="s">
        <v>35</v>
      </c>
      <c r="I5" s="113"/>
      <c r="J5" s="113"/>
      <c r="K5" s="113"/>
      <c r="L5" s="114"/>
    </row>
    <row r="6" spans="1:12" ht="25" customHeight="1" x14ac:dyDescent="0.2">
      <c r="A6" s="40">
        <v>3</v>
      </c>
      <c r="B6" s="41" t="s">
        <v>38</v>
      </c>
      <c r="C6" s="42" t="s">
        <v>39</v>
      </c>
      <c r="D6" s="43">
        <v>1</v>
      </c>
      <c r="E6" s="27" t="s">
        <v>9</v>
      </c>
      <c r="G6" s="44"/>
      <c r="H6" s="112" t="s">
        <v>40</v>
      </c>
      <c r="I6" s="113"/>
      <c r="J6" s="113"/>
      <c r="K6" s="113"/>
      <c r="L6" s="114"/>
    </row>
    <row r="7" spans="1:12" ht="25" customHeight="1" x14ac:dyDescent="0.2">
      <c r="A7" s="40">
        <v>4</v>
      </c>
      <c r="B7" s="41" t="s">
        <v>41</v>
      </c>
      <c r="C7" s="42" t="s">
        <v>42</v>
      </c>
      <c r="D7" s="43">
        <v>1</v>
      </c>
      <c r="E7" s="27" t="s">
        <v>9</v>
      </c>
      <c r="F7" s="43"/>
      <c r="G7" s="44"/>
      <c r="H7" s="115" t="s">
        <v>43</v>
      </c>
      <c r="I7" s="116"/>
      <c r="J7" s="116"/>
      <c r="K7" s="116"/>
      <c r="L7" s="117"/>
    </row>
    <row r="8" spans="1:12" ht="25" customHeight="1" x14ac:dyDescent="0.2">
      <c r="A8" s="40">
        <v>5</v>
      </c>
      <c r="B8" s="41" t="s">
        <v>44</v>
      </c>
      <c r="C8" s="42" t="s">
        <v>42</v>
      </c>
      <c r="D8" s="43">
        <v>1</v>
      </c>
      <c r="E8" s="27" t="s">
        <v>9</v>
      </c>
      <c r="F8" s="43"/>
      <c r="G8" s="44"/>
      <c r="H8" s="115" t="s">
        <v>45</v>
      </c>
      <c r="I8" s="116"/>
      <c r="J8" s="116"/>
      <c r="K8" s="116"/>
      <c r="L8" s="117"/>
    </row>
    <row r="9" spans="1:12" ht="25" customHeight="1" x14ac:dyDescent="0.2">
      <c r="A9" s="40">
        <v>6</v>
      </c>
      <c r="B9" s="41" t="s">
        <v>46</v>
      </c>
      <c r="C9" s="42" t="s">
        <v>47</v>
      </c>
      <c r="D9" s="43">
        <v>1</v>
      </c>
      <c r="E9" s="27" t="s">
        <v>9</v>
      </c>
      <c r="G9" s="44"/>
      <c r="H9" s="115" t="s">
        <v>48</v>
      </c>
      <c r="I9" s="116"/>
      <c r="J9" s="116"/>
      <c r="K9" s="116"/>
      <c r="L9" s="117"/>
    </row>
    <row r="10" spans="1:12" ht="25" customHeight="1" x14ac:dyDescent="0.2">
      <c r="A10" s="40">
        <v>7</v>
      </c>
      <c r="B10" s="41" t="s">
        <v>49</v>
      </c>
      <c r="C10" s="42" t="s">
        <v>47</v>
      </c>
      <c r="D10" s="43">
        <v>1</v>
      </c>
      <c r="E10" s="27" t="s">
        <v>9</v>
      </c>
      <c r="G10" s="44" t="s">
        <v>50</v>
      </c>
      <c r="H10" s="115"/>
      <c r="I10" s="116"/>
      <c r="J10" s="116"/>
      <c r="K10" s="116"/>
      <c r="L10" s="117"/>
    </row>
    <row r="11" spans="1:12" ht="25" customHeight="1" x14ac:dyDescent="0.2">
      <c r="A11" s="40">
        <v>8</v>
      </c>
      <c r="B11" s="41" t="s">
        <v>52</v>
      </c>
      <c r="C11" s="42" t="s">
        <v>53</v>
      </c>
      <c r="D11" s="43">
        <v>1</v>
      </c>
      <c r="E11" s="27" t="s">
        <v>9</v>
      </c>
      <c r="G11" s="44"/>
      <c r="H11" s="115"/>
      <c r="I11" s="116"/>
      <c r="J11" s="116"/>
      <c r="K11" s="116"/>
      <c r="L11" s="117"/>
    </row>
    <row r="12" spans="1:12" ht="25" customHeight="1" x14ac:dyDescent="0.2">
      <c r="A12" s="40">
        <v>9</v>
      </c>
      <c r="B12" s="41" t="s">
        <v>54</v>
      </c>
      <c r="C12" s="42" t="s">
        <v>53</v>
      </c>
      <c r="D12" s="43">
        <v>1</v>
      </c>
      <c r="E12" s="27" t="s">
        <v>9</v>
      </c>
      <c r="G12" s="44" t="s">
        <v>441</v>
      </c>
      <c r="H12" s="115"/>
      <c r="I12" s="116"/>
      <c r="J12" s="116"/>
      <c r="K12" s="116"/>
      <c r="L12" s="117"/>
    </row>
    <row r="13" spans="1:12" ht="25" customHeight="1" x14ac:dyDescent="0.2">
      <c r="A13" s="40">
        <v>10</v>
      </c>
      <c r="B13" s="41" t="s">
        <v>55</v>
      </c>
      <c r="C13" s="42" t="s">
        <v>56</v>
      </c>
      <c r="D13" s="43">
        <v>1</v>
      </c>
      <c r="E13" s="27" t="s">
        <v>9</v>
      </c>
      <c r="G13" s="44"/>
      <c r="H13" s="115" t="s">
        <v>48</v>
      </c>
      <c r="I13" s="116"/>
      <c r="J13" s="116"/>
      <c r="K13" s="116"/>
      <c r="L13" s="117"/>
    </row>
    <row r="14" spans="1:12" ht="25" customHeight="1" x14ac:dyDescent="0.2">
      <c r="A14" s="40">
        <v>11</v>
      </c>
      <c r="B14" s="41" t="s">
        <v>57</v>
      </c>
      <c r="C14" s="42" t="s">
        <v>56</v>
      </c>
      <c r="D14" s="43">
        <v>1</v>
      </c>
      <c r="E14" s="27" t="s">
        <v>9</v>
      </c>
      <c r="G14" s="44"/>
      <c r="H14" s="115" t="s">
        <v>51</v>
      </c>
      <c r="I14" s="116"/>
      <c r="J14" s="116"/>
      <c r="K14" s="116"/>
      <c r="L14" s="117"/>
    </row>
    <row r="15" spans="1:12" ht="25" customHeight="1" x14ac:dyDescent="0.2">
      <c r="A15" s="40">
        <v>12</v>
      </c>
      <c r="B15" s="41" t="s">
        <v>58</v>
      </c>
      <c r="C15" s="42" t="s">
        <v>59</v>
      </c>
      <c r="D15" s="43">
        <v>1</v>
      </c>
      <c r="E15" s="27" t="s">
        <v>9</v>
      </c>
      <c r="G15" s="44"/>
      <c r="L15" s="38"/>
    </row>
    <row r="16" spans="1:12" ht="25" customHeight="1" x14ac:dyDescent="0.2">
      <c r="A16" s="40">
        <v>13</v>
      </c>
      <c r="B16" s="41" t="s">
        <v>60</v>
      </c>
      <c r="C16" s="42" t="s">
        <v>61</v>
      </c>
      <c r="D16" s="43">
        <v>72</v>
      </c>
      <c r="E16" s="27" t="s">
        <v>62</v>
      </c>
      <c r="G16" s="44">
        <f>D16*F16</f>
        <v>0</v>
      </c>
      <c r="H16" s="131" t="s">
        <v>384</v>
      </c>
      <c r="I16" s="132"/>
      <c r="J16" s="132"/>
      <c r="K16" s="132"/>
      <c r="L16" s="133"/>
    </row>
    <row r="17" spans="1:64" ht="25" customHeight="1" x14ac:dyDescent="0.2">
      <c r="A17" s="40">
        <v>14</v>
      </c>
      <c r="B17" s="41" t="s">
        <v>63</v>
      </c>
      <c r="C17" s="42" t="s">
        <v>64</v>
      </c>
      <c r="D17" s="43">
        <v>1</v>
      </c>
      <c r="E17" s="27" t="s">
        <v>9</v>
      </c>
      <c r="G17" s="44"/>
      <c r="L17" s="38"/>
    </row>
    <row r="18" spans="1:64" s="19" customFormat="1" ht="25" customHeight="1" x14ac:dyDescent="0.2">
      <c r="A18" s="40">
        <v>15</v>
      </c>
      <c r="B18" s="41" t="s">
        <v>65</v>
      </c>
      <c r="C18" s="42" t="s">
        <v>66</v>
      </c>
      <c r="D18" s="43">
        <v>1</v>
      </c>
      <c r="E18" s="27" t="s">
        <v>9</v>
      </c>
      <c r="F18" s="34"/>
      <c r="G18" s="44"/>
      <c r="H18" s="122"/>
      <c r="I18" s="123"/>
      <c r="J18" s="123"/>
      <c r="K18" s="123"/>
      <c r="L18" s="124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</row>
    <row r="19" spans="1:64" s="19" customFormat="1" ht="25" customHeight="1" x14ac:dyDescent="0.2">
      <c r="A19" s="40">
        <v>16</v>
      </c>
      <c r="B19" s="41" t="s">
        <v>67</v>
      </c>
      <c r="C19" s="42" t="s">
        <v>68</v>
      </c>
      <c r="D19" s="43">
        <v>1</v>
      </c>
      <c r="E19" s="27" t="s">
        <v>9</v>
      </c>
      <c r="F19" s="34"/>
      <c r="G19" s="44"/>
      <c r="H19" s="36"/>
      <c r="I19" s="37"/>
      <c r="J19" s="37"/>
      <c r="K19" s="37"/>
      <c r="L19" s="3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</row>
    <row r="20" spans="1:64" s="19" customFormat="1" ht="25" customHeight="1" x14ac:dyDescent="0.2">
      <c r="A20" s="40">
        <v>17</v>
      </c>
      <c r="B20" s="41" t="s">
        <v>70</v>
      </c>
      <c r="C20" s="42" t="s">
        <v>68</v>
      </c>
      <c r="D20" s="43">
        <v>1</v>
      </c>
      <c r="E20" s="27" t="s">
        <v>9</v>
      </c>
      <c r="F20" s="34"/>
      <c r="G20" s="44" t="s">
        <v>71</v>
      </c>
      <c r="H20" s="36"/>
      <c r="I20" s="37"/>
      <c r="J20" s="37"/>
      <c r="K20" s="37"/>
      <c r="L20" s="3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</row>
    <row r="21" spans="1:64" s="19" customFormat="1" ht="25" customHeight="1" x14ac:dyDescent="0.2">
      <c r="A21" s="40">
        <v>18</v>
      </c>
      <c r="B21" s="41" t="s">
        <v>72</v>
      </c>
      <c r="C21" s="42" t="s">
        <v>73</v>
      </c>
      <c r="D21" s="43">
        <v>1</v>
      </c>
      <c r="E21" s="27" t="s">
        <v>9</v>
      </c>
      <c r="F21" s="34"/>
      <c r="G21" s="44"/>
      <c r="H21" s="36"/>
      <c r="I21" s="37"/>
      <c r="J21" s="37"/>
      <c r="K21" s="37"/>
      <c r="L21" s="3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</row>
    <row r="22" spans="1:64" s="19" customFormat="1" ht="25" customHeight="1" x14ac:dyDescent="0.2">
      <c r="A22" s="40">
        <v>19</v>
      </c>
      <c r="B22" s="41" t="s">
        <v>74</v>
      </c>
      <c r="C22" s="42" t="s">
        <v>75</v>
      </c>
      <c r="D22" s="43">
        <v>1</v>
      </c>
      <c r="E22" s="27" t="s">
        <v>9</v>
      </c>
      <c r="F22" s="34"/>
      <c r="G22" s="44" t="s">
        <v>76</v>
      </c>
      <c r="H22" s="125" t="s">
        <v>77</v>
      </c>
      <c r="I22" s="126"/>
      <c r="J22" s="126"/>
      <c r="K22" s="126"/>
      <c r="L22" s="127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</row>
    <row r="23" spans="1:64" s="19" customFormat="1" ht="25" customHeight="1" x14ac:dyDescent="0.2">
      <c r="A23" s="40">
        <v>20</v>
      </c>
      <c r="B23" s="41" t="s">
        <v>78</v>
      </c>
      <c r="C23" s="42" t="s">
        <v>79</v>
      </c>
      <c r="D23" s="43">
        <v>1</v>
      </c>
      <c r="E23" s="27" t="s">
        <v>9</v>
      </c>
      <c r="F23" s="34"/>
      <c r="G23" s="44"/>
      <c r="H23" s="45" t="s">
        <v>80</v>
      </c>
      <c r="I23" s="46"/>
      <c r="J23" s="46"/>
      <c r="K23" s="46"/>
      <c r="L23" s="47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</row>
    <row r="24" spans="1:64" s="19" customFormat="1" ht="25" customHeight="1" x14ac:dyDescent="0.2">
      <c r="A24" s="40">
        <v>21</v>
      </c>
      <c r="B24" s="41" t="s">
        <v>465</v>
      </c>
      <c r="C24" s="42" t="s">
        <v>349</v>
      </c>
      <c r="D24" s="43">
        <v>1</v>
      </c>
      <c r="E24" s="27" t="s">
        <v>9</v>
      </c>
      <c r="F24" s="34"/>
      <c r="G24" s="44"/>
      <c r="H24" s="48" t="s">
        <v>81</v>
      </c>
      <c r="I24" s="46"/>
      <c r="J24" s="46"/>
      <c r="K24" s="46"/>
      <c r="L24" s="47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</row>
    <row r="25" spans="1:64" s="19" customFormat="1" ht="25" customHeight="1" x14ac:dyDescent="0.2">
      <c r="A25" s="40">
        <v>22</v>
      </c>
      <c r="B25" s="41" t="s">
        <v>466</v>
      </c>
      <c r="C25" s="42" t="s">
        <v>349</v>
      </c>
      <c r="D25" s="43">
        <v>1</v>
      </c>
      <c r="E25" s="27" t="s">
        <v>9</v>
      </c>
      <c r="F25" s="34"/>
      <c r="G25" s="44"/>
      <c r="H25" s="48" t="s">
        <v>81</v>
      </c>
      <c r="I25" s="46"/>
      <c r="J25" s="46"/>
      <c r="K25" s="46"/>
      <c r="L25" s="47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</row>
    <row r="26" spans="1:64" s="19" customFormat="1" ht="25" customHeight="1" x14ac:dyDescent="0.2">
      <c r="A26" s="40">
        <v>23</v>
      </c>
      <c r="B26" s="49" t="s">
        <v>82</v>
      </c>
      <c r="C26" s="39"/>
      <c r="D26" s="34">
        <v>1</v>
      </c>
      <c r="E26" s="27" t="s">
        <v>83</v>
      </c>
      <c r="F26" s="34"/>
      <c r="G26" s="44"/>
      <c r="H26" s="45"/>
      <c r="I26" s="46"/>
      <c r="J26" s="46"/>
      <c r="K26" s="46"/>
      <c r="L26" s="47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</row>
    <row r="27" spans="1:64" s="19" customFormat="1" ht="25" customHeight="1" x14ac:dyDescent="0.2">
      <c r="A27" s="40">
        <v>24</v>
      </c>
      <c r="B27" s="41" t="s">
        <v>84</v>
      </c>
      <c r="C27" s="42" t="s">
        <v>85</v>
      </c>
      <c r="D27" s="43">
        <v>1</v>
      </c>
      <c r="E27" s="27" t="s">
        <v>9</v>
      </c>
      <c r="F27" s="34"/>
      <c r="G27" s="44"/>
      <c r="H27" s="45"/>
      <c r="I27" s="46"/>
      <c r="J27" s="46"/>
      <c r="K27" s="46"/>
      <c r="L27" s="47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</row>
    <row r="28" spans="1:64" s="19" customFormat="1" ht="25" customHeight="1" x14ac:dyDescent="0.2">
      <c r="A28" s="40">
        <v>25</v>
      </c>
      <c r="B28" s="41" t="s">
        <v>86</v>
      </c>
      <c r="C28" s="42" t="s">
        <v>87</v>
      </c>
      <c r="D28" s="43">
        <v>1</v>
      </c>
      <c r="E28" s="27" t="s">
        <v>9</v>
      </c>
      <c r="F28" s="34"/>
      <c r="G28" s="44"/>
      <c r="H28" s="36"/>
      <c r="I28" s="37"/>
      <c r="J28" s="37"/>
      <c r="K28" s="37"/>
      <c r="L28" s="3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</row>
    <row r="29" spans="1:64" s="19" customFormat="1" ht="25" customHeight="1" x14ac:dyDescent="0.2">
      <c r="A29" s="40">
        <v>26</v>
      </c>
      <c r="B29" s="41" t="s">
        <v>88</v>
      </c>
      <c r="C29" s="42" t="s">
        <v>89</v>
      </c>
      <c r="D29" s="43">
        <v>9</v>
      </c>
      <c r="E29" s="27" t="s">
        <v>90</v>
      </c>
      <c r="F29" s="34"/>
      <c r="G29" s="44">
        <f>D29*F29</f>
        <v>0</v>
      </c>
      <c r="H29" s="45" t="s">
        <v>91</v>
      </c>
      <c r="I29" s="46"/>
      <c r="J29" s="46"/>
      <c r="K29" s="46"/>
      <c r="L29" s="47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</row>
    <row r="30" spans="1:64" s="19" customFormat="1" ht="25" customHeight="1" x14ac:dyDescent="0.2">
      <c r="A30" s="40">
        <v>27</v>
      </c>
      <c r="B30" s="41" t="s">
        <v>92</v>
      </c>
      <c r="C30" s="42" t="s">
        <v>89</v>
      </c>
      <c r="D30" s="43">
        <v>20</v>
      </c>
      <c r="E30" s="27" t="s">
        <v>90</v>
      </c>
      <c r="F30" s="34"/>
      <c r="G30" s="44">
        <f t="shared" ref="G30" si="0">D30*F30</f>
        <v>0</v>
      </c>
      <c r="H30" s="45" t="s">
        <v>91</v>
      </c>
      <c r="I30" s="46"/>
      <c r="J30" s="46"/>
      <c r="K30" s="46"/>
      <c r="L30" s="47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</row>
    <row r="31" spans="1:64" s="19" customFormat="1" ht="25" customHeight="1" x14ac:dyDescent="0.2">
      <c r="A31" s="40">
        <v>28</v>
      </c>
      <c r="B31" s="41" t="s">
        <v>453</v>
      </c>
      <c r="C31" s="42" t="s">
        <v>93</v>
      </c>
      <c r="D31" s="43">
        <v>8</v>
      </c>
      <c r="E31" s="27" t="s">
        <v>90</v>
      </c>
      <c r="F31" s="34"/>
      <c r="G31" s="44">
        <f>D31*F31</f>
        <v>0</v>
      </c>
      <c r="H31" s="128" t="s">
        <v>94</v>
      </c>
      <c r="I31" s="129"/>
      <c r="J31" s="129"/>
      <c r="K31" s="129"/>
      <c r="L31" s="130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</row>
    <row r="32" spans="1:64" s="19" customFormat="1" ht="25" customHeight="1" x14ac:dyDescent="0.2">
      <c r="A32" s="40">
        <v>29</v>
      </c>
      <c r="B32" s="42" t="s">
        <v>454</v>
      </c>
      <c r="C32" s="42" t="s">
        <v>93</v>
      </c>
      <c r="D32" s="43">
        <v>2</v>
      </c>
      <c r="E32" s="27" t="s">
        <v>95</v>
      </c>
      <c r="F32" s="34"/>
      <c r="G32" s="44">
        <f>D32*F32</f>
        <v>0</v>
      </c>
      <c r="H32" s="36"/>
      <c r="I32" s="37"/>
      <c r="J32" s="37"/>
      <c r="K32" s="37"/>
      <c r="L32" s="3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</row>
    <row r="33" spans="1:64" s="19" customFormat="1" ht="25" customHeight="1" x14ac:dyDescent="0.2">
      <c r="A33" s="40">
        <v>30</v>
      </c>
      <c r="B33" s="41" t="s">
        <v>467</v>
      </c>
      <c r="C33" s="42" t="s">
        <v>96</v>
      </c>
      <c r="D33" s="43">
        <v>1</v>
      </c>
      <c r="E33" s="27" t="s">
        <v>83</v>
      </c>
      <c r="F33" s="43"/>
      <c r="G33" s="44"/>
      <c r="H33" s="36" t="s">
        <v>97</v>
      </c>
      <c r="I33" s="37"/>
      <c r="J33" s="37"/>
      <c r="K33" s="37"/>
      <c r="L33" s="3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</row>
    <row r="34" spans="1:64" ht="25" customHeight="1" x14ac:dyDescent="0.2">
      <c r="A34" s="40">
        <v>31</v>
      </c>
      <c r="B34" s="41" t="s">
        <v>98</v>
      </c>
      <c r="C34" s="42" t="s">
        <v>99</v>
      </c>
      <c r="D34" s="43">
        <v>88</v>
      </c>
      <c r="E34" s="27" t="s">
        <v>100</v>
      </c>
      <c r="G34" s="44" t="s">
        <v>69</v>
      </c>
      <c r="L34" s="38"/>
    </row>
    <row r="35" spans="1:64" ht="25" customHeight="1" x14ac:dyDescent="0.2">
      <c r="A35" s="40">
        <v>32</v>
      </c>
      <c r="B35" s="41" t="s">
        <v>101</v>
      </c>
      <c r="C35" s="42" t="s">
        <v>99</v>
      </c>
      <c r="D35" s="43">
        <v>82</v>
      </c>
      <c r="E35" s="27" t="s">
        <v>100</v>
      </c>
      <c r="G35" s="44" t="s">
        <v>69</v>
      </c>
      <c r="L35" s="38"/>
    </row>
    <row r="36" spans="1:64" ht="25" customHeight="1" x14ac:dyDescent="0.2">
      <c r="A36" s="40">
        <v>33</v>
      </c>
      <c r="B36" s="41" t="s">
        <v>102</v>
      </c>
      <c r="C36" s="42" t="s">
        <v>103</v>
      </c>
      <c r="D36" s="43">
        <v>1</v>
      </c>
      <c r="E36" s="27" t="s">
        <v>9</v>
      </c>
      <c r="F36" s="43"/>
      <c r="G36" s="44"/>
      <c r="L36" s="38"/>
    </row>
    <row r="37" spans="1:64" ht="25" customHeight="1" x14ac:dyDescent="0.2">
      <c r="A37" s="40"/>
      <c r="B37" s="41"/>
      <c r="C37" s="42"/>
      <c r="D37" s="43"/>
      <c r="E37" s="27"/>
      <c r="F37" s="43"/>
      <c r="G37" s="44"/>
      <c r="L37" s="38"/>
    </row>
    <row r="38" spans="1:64" ht="25" customHeight="1" x14ac:dyDescent="0.2">
      <c r="A38" s="40"/>
      <c r="B38" s="41"/>
      <c r="C38" s="42"/>
      <c r="D38" s="43"/>
      <c r="E38" s="27"/>
      <c r="F38" s="43"/>
      <c r="G38" s="44"/>
      <c r="L38" s="38"/>
    </row>
    <row r="39" spans="1:64" ht="25" customHeight="1" x14ac:dyDescent="0.2">
      <c r="A39" s="40"/>
      <c r="B39" s="41"/>
      <c r="C39" s="42"/>
      <c r="D39" s="43"/>
      <c r="E39" s="27"/>
      <c r="F39" s="43"/>
      <c r="G39" s="44"/>
      <c r="L39" s="38"/>
    </row>
    <row r="40" spans="1:64" ht="25" customHeight="1" x14ac:dyDescent="0.2">
      <c r="A40" s="40"/>
      <c r="B40" s="41"/>
      <c r="C40" s="42"/>
      <c r="D40" s="43"/>
      <c r="E40" s="27"/>
      <c r="F40" s="43"/>
      <c r="G40" s="44"/>
      <c r="L40" s="38"/>
    </row>
    <row r="41" spans="1:64" ht="25" customHeight="1" x14ac:dyDescent="0.2">
      <c r="A41" s="40"/>
      <c r="B41" s="41"/>
      <c r="C41" s="42"/>
      <c r="D41" s="43"/>
      <c r="E41" s="27"/>
      <c r="F41" s="43"/>
      <c r="G41" s="44"/>
      <c r="L41" s="38"/>
    </row>
    <row r="42" spans="1:64" ht="25" customHeight="1" x14ac:dyDescent="0.2">
      <c r="A42" s="40"/>
      <c r="B42" s="41"/>
      <c r="C42" s="42"/>
      <c r="D42" s="43"/>
      <c r="E42" s="27"/>
      <c r="F42" s="43"/>
      <c r="G42" s="44"/>
      <c r="L42" s="38"/>
    </row>
    <row r="43" spans="1:64" ht="25" customHeight="1" x14ac:dyDescent="0.2">
      <c r="A43" s="40"/>
      <c r="B43" s="41"/>
      <c r="C43" s="42"/>
      <c r="D43" s="43"/>
      <c r="E43" s="27"/>
      <c r="F43" s="43"/>
      <c r="G43" s="44"/>
      <c r="L43" s="38"/>
    </row>
    <row r="44" spans="1:64" ht="25" customHeight="1" x14ac:dyDescent="0.2">
      <c r="A44" s="40"/>
      <c r="B44" s="41"/>
      <c r="C44" s="42"/>
      <c r="D44" s="43"/>
      <c r="E44" s="27"/>
      <c r="F44" s="43"/>
      <c r="G44" s="44"/>
      <c r="L44" s="38"/>
    </row>
    <row r="45" spans="1:64" ht="25" customHeight="1" x14ac:dyDescent="0.2">
      <c r="A45" s="40"/>
      <c r="B45" s="41"/>
      <c r="C45" s="42"/>
      <c r="D45" s="43"/>
      <c r="E45" s="27"/>
      <c r="F45" s="43"/>
      <c r="G45" s="44"/>
      <c r="L45" s="38"/>
    </row>
    <row r="46" spans="1:64" ht="25" customHeight="1" x14ac:dyDescent="0.2">
      <c r="A46" s="40"/>
      <c r="B46" s="41"/>
      <c r="C46" s="42"/>
      <c r="D46" s="43"/>
      <c r="E46" s="27"/>
      <c r="F46" s="43"/>
      <c r="G46" s="44"/>
      <c r="L46" s="38"/>
    </row>
    <row r="47" spans="1:64" ht="25" customHeight="1" x14ac:dyDescent="0.2">
      <c r="A47" s="40"/>
      <c r="B47" s="41"/>
      <c r="C47" s="42"/>
      <c r="D47" s="43"/>
      <c r="E47" s="27"/>
      <c r="F47" s="43"/>
      <c r="G47" s="44"/>
      <c r="L47" s="38"/>
    </row>
    <row r="48" spans="1:64" ht="25" customHeight="1" x14ac:dyDescent="0.2">
      <c r="A48" s="40"/>
      <c r="B48" s="41"/>
      <c r="C48" s="42"/>
      <c r="D48" s="43"/>
      <c r="E48" s="27"/>
      <c r="F48" s="43"/>
      <c r="G48" s="44"/>
      <c r="L48" s="38"/>
    </row>
    <row r="49" spans="1:12" ht="25" customHeight="1" x14ac:dyDescent="0.2">
      <c r="A49" s="40"/>
      <c r="B49" s="41"/>
      <c r="C49" s="42"/>
      <c r="D49" s="43"/>
      <c r="E49" s="27"/>
      <c r="F49" s="43"/>
      <c r="G49" s="44"/>
      <c r="L49" s="38"/>
    </row>
    <row r="50" spans="1:12" ht="25" customHeight="1" x14ac:dyDescent="0.2">
      <c r="A50" s="40"/>
      <c r="B50" s="41"/>
      <c r="C50" s="42"/>
      <c r="D50" s="43"/>
      <c r="E50" s="27"/>
      <c r="F50" s="43"/>
      <c r="G50" s="44"/>
      <c r="L50" s="38"/>
    </row>
    <row r="51" spans="1:12" ht="25" customHeight="1" x14ac:dyDescent="0.2">
      <c r="A51" s="40"/>
      <c r="B51" s="41"/>
      <c r="C51" s="42"/>
      <c r="D51" s="43"/>
      <c r="E51" s="27"/>
      <c r="F51" s="43"/>
      <c r="G51" s="44"/>
      <c r="L51" s="38"/>
    </row>
    <row r="52" spans="1:12" ht="25" customHeight="1" x14ac:dyDescent="0.2">
      <c r="A52" s="40"/>
      <c r="B52" s="41"/>
      <c r="C52" s="42"/>
      <c r="D52" s="43"/>
      <c r="E52" s="27"/>
      <c r="F52" s="43"/>
      <c r="G52" s="44"/>
      <c r="L52" s="38"/>
    </row>
    <row r="53" spans="1:12" ht="25" customHeight="1" x14ac:dyDescent="0.2">
      <c r="A53" s="40"/>
      <c r="B53" s="50" t="s">
        <v>350</v>
      </c>
      <c r="E53" s="27"/>
      <c r="G53" s="44">
        <f>SUM(G3:G52)</f>
        <v>0</v>
      </c>
      <c r="L53" s="38"/>
    </row>
    <row r="54" spans="1:12" ht="25" customHeight="1" x14ac:dyDescent="0.2">
      <c r="A54" s="31" t="s">
        <v>104</v>
      </c>
      <c r="B54" s="32" t="s">
        <v>105</v>
      </c>
      <c r="E54" s="27"/>
      <c r="L54" s="38"/>
    </row>
    <row r="55" spans="1:12" ht="25" customHeight="1" x14ac:dyDescent="0.2">
      <c r="A55" s="51">
        <v>1</v>
      </c>
      <c r="B55" s="52" t="s">
        <v>106</v>
      </c>
      <c r="E55" s="27"/>
      <c r="H55" s="53"/>
      <c r="I55" s="54"/>
      <c r="J55" s="54"/>
      <c r="K55" s="54"/>
      <c r="L55" s="55"/>
    </row>
    <row r="56" spans="1:12" ht="25" customHeight="1" x14ac:dyDescent="0.2">
      <c r="A56" s="40">
        <v>1</v>
      </c>
      <c r="B56" s="41" t="s">
        <v>107</v>
      </c>
      <c r="C56" s="42" t="s">
        <v>449</v>
      </c>
      <c r="D56" s="107">
        <v>804</v>
      </c>
      <c r="E56" s="27" t="s">
        <v>108</v>
      </c>
      <c r="G56" s="44">
        <f t="shared" ref="G56:G77" si="1">D56*F56</f>
        <v>0</v>
      </c>
      <c r="H56" s="45" t="s">
        <v>109</v>
      </c>
      <c r="I56" s="46"/>
      <c r="J56" s="46"/>
      <c r="K56" s="46"/>
      <c r="L56" s="47"/>
    </row>
    <row r="57" spans="1:12" ht="25" customHeight="1" x14ac:dyDescent="0.2">
      <c r="A57" s="40">
        <v>2</v>
      </c>
      <c r="B57" s="41" t="s">
        <v>110</v>
      </c>
      <c r="C57" s="42" t="s">
        <v>111</v>
      </c>
      <c r="D57" s="107">
        <v>117</v>
      </c>
      <c r="E57" s="27" t="s">
        <v>108</v>
      </c>
      <c r="G57" s="44">
        <f t="shared" si="1"/>
        <v>0</v>
      </c>
      <c r="H57" s="112" t="s">
        <v>112</v>
      </c>
      <c r="I57" s="116"/>
      <c r="J57" s="116"/>
      <c r="K57" s="116"/>
      <c r="L57" s="117"/>
    </row>
    <row r="58" spans="1:12" ht="25" customHeight="1" x14ac:dyDescent="0.2">
      <c r="A58" s="40">
        <v>3</v>
      </c>
      <c r="B58" s="41" t="s">
        <v>110</v>
      </c>
      <c r="C58" s="42" t="s">
        <v>448</v>
      </c>
      <c r="D58" s="107">
        <v>921</v>
      </c>
      <c r="E58" s="27" t="s">
        <v>108</v>
      </c>
      <c r="G58" s="44">
        <f t="shared" si="1"/>
        <v>0</v>
      </c>
      <c r="H58" s="109"/>
      <c r="I58" s="56"/>
      <c r="J58" s="56"/>
      <c r="K58" s="56"/>
      <c r="L58" s="57"/>
    </row>
    <row r="59" spans="1:12" ht="25" customHeight="1" x14ac:dyDescent="0.2">
      <c r="A59" s="40">
        <v>4</v>
      </c>
      <c r="B59" s="41" t="s">
        <v>107</v>
      </c>
      <c r="C59" s="39" t="s">
        <v>447</v>
      </c>
      <c r="D59" s="102">
        <v>921</v>
      </c>
      <c r="E59" s="27" t="s">
        <v>108</v>
      </c>
      <c r="G59" s="44">
        <f t="shared" si="1"/>
        <v>0</v>
      </c>
      <c r="H59" s="45" t="s">
        <v>113</v>
      </c>
      <c r="I59" s="46"/>
      <c r="J59" s="46"/>
      <c r="K59" s="46"/>
      <c r="L59" s="47"/>
    </row>
    <row r="60" spans="1:12" ht="25" customHeight="1" x14ac:dyDescent="0.2">
      <c r="A60" s="40">
        <v>5</v>
      </c>
      <c r="B60" s="41" t="s">
        <v>114</v>
      </c>
      <c r="C60" s="42" t="s">
        <v>115</v>
      </c>
      <c r="D60" s="43">
        <v>921</v>
      </c>
      <c r="E60" s="27" t="s">
        <v>108</v>
      </c>
      <c r="G60" s="44">
        <f t="shared" si="1"/>
        <v>0</v>
      </c>
      <c r="H60" s="45" t="s">
        <v>116</v>
      </c>
      <c r="I60" s="46"/>
      <c r="J60" s="46"/>
      <c r="K60" s="46"/>
      <c r="L60" s="47"/>
    </row>
    <row r="61" spans="1:12" ht="25" customHeight="1" x14ac:dyDescent="0.2">
      <c r="A61" s="40">
        <v>6</v>
      </c>
      <c r="B61" s="41" t="s">
        <v>117</v>
      </c>
      <c r="C61" s="42" t="s">
        <v>449</v>
      </c>
      <c r="D61" s="107">
        <v>688</v>
      </c>
      <c r="E61" s="27" t="s">
        <v>108</v>
      </c>
      <c r="G61" s="44">
        <f t="shared" si="1"/>
        <v>0</v>
      </c>
      <c r="H61" s="45" t="s">
        <v>109</v>
      </c>
      <c r="I61" s="46"/>
      <c r="J61" s="46"/>
      <c r="K61" s="46"/>
      <c r="L61" s="47"/>
    </row>
    <row r="62" spans="1:12" ht="25" customHeight="1" x14ac:dyDescent="0.2">
      <c r="A62" s="40">
        <v>7</v>
      </c>
      <c r="B62" s="41" t="s">
        <v>117</v>
      </c>
      <c r="C62" s="42" t="s">
        <v>111</v>
      </c>
      <c r="D62" s="107">
        <v>117</v>
      </c>
      <c r="E62" s="27" t="s">
        <v>108</v>
      </c>
      <c r="G62" s="44">
        <f t="shared" si="1"/>
        <v>0</v>
      </c>
      <c r="H62" s="112" t="s">
        <v>112</v>
      </c>
      <c r="I62" s="116"/>
      <c r="J62" s="116"/>
      <c r="K62" s="116"/>
      <c r="L62" s="117"/>
    </row>
    <row r="63" spans="1:12" ht="25" customHeight="1" x14ac:dyDescent="0.2">
      <c r="A63" s="40">
        <v>8</v>
      </c>
      <c r="B63" s="41" t="s">
        <v>450</v>
      </c>
      <c r="C63" s="42" t="s">
        <v>448</v>
      </c>
      <c r="D63" s="107">
        <v>805</v>
      </c>
      <c r="E63" s="27" t="s">
        <v>108</v>
      </c>
      <c r="G63" s="44">
        <f t="shared" ref="G63" si="2">D63*F63</f>
        <v>0</v>
      </c>
      <c r="H63" s="109"/>
      <c r="I63" s="56"/>
      <c r="J63" s="56"/>
      <c r="K63" s="56"/>
      <c r="L63" s="57"/>
    </row>
    <row r="64" spans="1:12" ht="25" customHeight="1" x14ac:dyDescent="0.2">
      <c r="A64" s="40">
        <v>9</v>
      </c>
      <c r="B64" s="41" t="s">
        <v>117</v>
      </c>
      <c r="C64" s="39" t="s">
        <v>447</v>
      </c>
      <c r="D64" s="102">
        <v>805</v>
      </c>
      <c r="E64" s="27" t="s">
        <v>108</v>
      </c>
      <c r="G64" s="44">
        <f t="shared" si="1"/>
        <v>0</v>
      </c>
      <c r="H64" s="45" t="s">
        <v>113</v>
      </c>
      <c r="I64" s="46"/>
      <c r="J64" s="46"/>
      <c r="K64" s="46"/>
      <c r="L64" s="47"/>
    </row>
    <row r="65" spans="1:12" ht="25" customHeight="1" x14ac:dyDescent="0.2">
      <c r="A65" s="40">
        <v>10</v>
      </c>
      <c r="B65" s="41" t="s">
        <v>118</v>
      </c>
      <c r="C65" s="42" t="s">
        <v>115</v>
      </c>
      <c r="D65" s="102">
        <v>805</v>
      </c>
      <c r="E65" s="27" t="s">
        <v>108</v>
      </c>
      <c r="G65" s="44">
        <f t="shared" si="1"/>
        <v>0</v>
      </c>
      <c r="H65" s="45" t="s">
        <v>116</v>
      </c>
      <c r="I65" s="46"/>
      <c r="J65" s="46"/>
      <c r="K65" s="46"/>
      <c r="L65" s="47"/>
    </row>
    <row r="66" spans="1:12" ht="25" customHeight="1" x14ac:dyDescent="0.2">
      <c r="A66" s="40">
        <v>11</v>
      </c>
      <c r="B66" s="41" t="s">
        <v>119</v>
      </c>
      <c r="C66" s="42" t="s">
        <v>120</v>
      </c>
      <c r="D66" s="43">
        <v>11</v>
      </c>
      <c r="E66" s="27" t="s">
        <v>90</v>
      </c>
      <c r="G66" s="44">
        <f t="shared" si="1"/>
        <v>0</v>
      </c>
      <c r="H66" s="45" t="s">
        <v>121</v>
      </c>
      <c r="I66" s="46"/>
      <c r="J66" s="46"/>
      <c r="K66" s="46"/>
      <c r="L66" s="47"/>
    </row>
    <row r="67" spans="1:12" ht="25" customHeight="1" x14ac:dyDescent="0.2">
      <c r="A67" s="40">
        <v>12</v>
      </c>
      <c r="B67" s="41" t="s">
        <v>122</v>
      </c>
      <c r="C67" s="42" t="s">
        <v>123</v>
      </c>
      <c r="D67" s="43">
        <v>4</v>
      </c>
      <c r="E67" s="27" t="s">
        <v>95</v>
      </c>
      <c r="G67" s="44">
        <f t="shared" si="1"/>
        <v>0</v>
      </c>
      <c r="H67" s="112" t="s">
        <v>124</v>
      </c>
      <c r="I67" s="116"/>
      <c r="J67" s="116"/>
      <c r="K67" s="116"/>
      <c r="L67" s="117"/>
    </row>
    <row r="68" spans="1:12" ht="25" customHeight="1" x14ac:dyDescent="0.2">
      <c r="A68" s="40">
        <v>13</v>
      </c>
      <c r="B68" s="41" t="s">
        <v>125</v>
      </c>
      <c r="C68" s="42" t="s">
        <v>126</v>
      </c>
      <c r="D68" s="43">
        <v>4</v>
      </c>
      <c r="E68" s="27" t="s">
        <v>95</v>
      </c>
      <c r="G68" s="44">
        <f t="shared" si="1"/>
        <v>0</v>
      </c>
      <c r="H68" s="45" t="s">
        <v>127</v>
      </c>
      <c r="I68" s="46"/>
      <c r="J68" s="46"/>
      <c r="K68" s="46"/>
      <c r="L68" s="47"/>
    </row>
    <row r="69" spans="1:12" ht="25" customHeight="1" x14ac:dyDescent="0.2">
      <c r="A69" s="40">
        <v>14</v>
      </c>
      <c r="B69" s="41" t="s">
        <v>128</v>
      </c>
      <c r="C69" s="42" t="s">
        <v>129</v>
      </c>
      <c r="D69" s="43">
        <v>222</v>
      </c>
      <c r="E69" s="27" t="s">
        <v>90</v>
      </c>
      <c r="G69" s="44">
        <f t="shared" si="1"/>
        <v>0</v>
      </c>
      <c r="H69" s="45" t="s">
        <v>130</v>
      </c>
      <c r="I69" s="46"/>
      <c r="J69" s="46"/>
      <c r="K69" s="46"/>
      <c r="L69" s="47"/>
    </row>
    <row r="70" spans="1:12" ht="25" customHeight="1" x14ac:dyDescent="0.2">
      <c r="A70" s="40">
        <v>15</v>
      </c>
      <c r="B70" s="41" t="s">
        <v>131</v>
      </c>
      <c r="C70" s="42" t="s">
        <v>129</v>
      </c>
      <c r="D70" s="43">
        <v>192</v>
      </c>
      <c r="E70" s="27" t="s">
        <v>90</v>
      </c>
      <c r="G70" s="44">
        <f t="shared" si="1"/>
        <v>0</v>
      </c>
      <c r="H70" s="45" t="s">
        <v>130</v>
      </c>
      <c r="I70" s="46"/>
      <c r="J70" s="46"/>
      <c r="K70" s="46"/>
      <c r="L70" s="47"/>
    </row>
    <row r="71" spans="1:12" ht="25" customHeight="1" x14ac:dyDescent="0.2">
      <c r="A71" s="40">
        <v>16</v>
      </c>
      <c r="B71" s="41" t="s">
        <v>132</v>
      </c>
      <c r="C71" s="42" t="s">
        <v>68</v>
      </c>
      <c r="D71" s="107">
        <v>921</v>
      </c>
      <c r="E71" s="27" t="s">
        <v>108</v>
      </c>
      <c r="G71" s="44">
        <f t="shared" si="1"/>
        <v>0</v>
      </c>
      <c r="H71" s="134"/>
      <c r="I71" s="135"/>
      <c r="J71" s="135"/>
      <c r="K71" s="135"/>
      <c r="L71" s="136"/>
    </row>
    <row r="72" spans="1:12" ht="25" customHeight="1" x14ac:dyDescent="0.2">
      <c r="A72" s="40">
        <v>17</v>
      </c>
      <c r="B72" s="41" t="s">
        <v>133</v>
      </c>
      <c r="C72" s="42" t="s">
        <v>68</v>
      </c>
      <c r="D72" s="107">
        <v>921</v>
      </c>
      <c r="E72" s="27" t="s">
        <v>108</v>
      </c>
      <c r="G72" s="44">
        <f t="shared" si="1"/>
        <v>0</v>
      </c>
      <c r="H72" s="134" t="s">
        <v>134</v>
      </c>
      <c r="I72" s="135"/>
      <c r="J72" s="135"/>
      <c r="K72" s="135"/>
      <c r="L72" s="136"/>
    </row>
    <row r="73" spans="1:12" ht="25" customHeight="1" x14ac:dyDescent="0.2">
      <c r="A73" s="40">
        <v>18</v>
      </c>
      <c r="B73" s="41" t="s">
        <v>135</v>
      </c>
      <c r="C73" s="42" t="s">
        <v>68</v>
      </c>
      <c r="D73" s="107">
        <v>805</v>
      </c>
      <c r="E73" s="27" t="s">
        <v>108</v>
      </c>
      <c r="G73" s="44">
        <f t="shared" si="1"/>
        <v>0</v>
      </c>
      <c r="H73" s="134"/>
      <c r="I73" s="135"/>
      <c r="J73" s="135"/>
      <c r="K73" s="135"/>
      <c r="L73" s="136"/>
    </row>
    <row r="74" spans="1:12" ht="25" customHeight="1" x14ac:dyDescent="0.2">
      <c r="A74" s="40">
        <v>19</v>
      </c>
      <c r="B74" s="41" t="s">
        <v>136</v>
      </c>
      <c r="C74" s="42" t="s">
        <v>68</v>
      </c>
      <c r="D74" s="107">
        <v>805</v>
      </c>
      <c r="E74" s="27" t="s">
        <v>108</v>
      </c>
      <c r="G74" s="44">
        <f t="shared" si="1"/>
        <v>0</v>
      </c>
      <c r="H74" s="134" t="s">
        <v>134</v>
      </c>
      <c r="I74" s="135"/>
      <c r="J74" s="135"/>
      <c r="K74" s="135"/>
      <c r="L74" s="136"/>
    </row>
    <row r="75" spans="1:12" ht="25" customHeight="1" x14ac:dyDescent="0.2">
      <c r="A75" s="40">
        <v>20</v>
      </c>
      <c r="B75" s="41" t="s">
        <v>137</v>
      </c>
      <c r="C75" s="42" t="s">
        <v>138</v>
      </c>
      <c r="D75" s="43">
        <v>4</v>
      </c>
      <c r="E75" s="27" t="s">
        <v>95</v>
      </c>
      <c r="G75" s="44">
        <f t="shared" si="1"/>
        <v>0</v>
      </c>
      <c r="H75" s="45" t="s">
        <v>127</v>
      </c>
      <c r="I75" s="46"/>
      <c r="J75" s="46"/>
      <c r="K75" s="46"/>
      <c r="L75" s="47"/>
    </row>
    <row r="76" spans="1:12" ht="25" customHeight="1" x14ac:dyDescent="0.2">
      <c r="A76" s="40">
        <v>21</v>
      </c>
      <c r="B76" s="41" t="s">
        <v>139</v>
      </c>
      <c r="C76" s="42" t="s">
        <v>140</v>
      </c>
      <c r="D76" s="43">
        <v>67</v>
      </c>
      <c r="E76" s="27" t="s">
        <v>90</v>
      </c>
      <c r="G76" s="44">
        <f t="shared" si="1"/>
        <v>0</v>
      </c>
      <c r="H76" s="45" t="s">
        <v>141</v>
      </c>
      <c r="I76" s="46"/>
      <c r="J76" s="46"/>
      <c r="K76" s="46"/>
      <c r="L76" s="47"/>
    </row>
    <row r="77" spans="1:12" ht="25" customHeight="1" x14ac:dyDescent="0.2">
      <c r="A77" s="40">
        <v>22</v>
      </c>
      <c r="B77" s="41" t="s">
        <v>142</v>
      </c>
      <c r="C77" s="42" t="s">
        <v>140</v>
      </c>
      <c r="D77" s="43">
        <v>60</v>
      </c>
      <c r="E77" s="27" t="s">
        <v>90</v>
      </c>
      <c r="G77" s="44">
        <f t="shared" si="1"/>
        <v>0</v>
      </c>
      <c r="H77" s="45" t="s">
        <v>141</v>
      </c>
      <c r="I77" s="46"/>
      <c r="J77" s="46"/>
      <c r="K77" s="46"/>
      <c r="L77" s="47"/>
    </row>
    <row r="78" spans="1:12" ht="25" customHeight="1" x14ac:dyDescent="0.2">
      <c r="A78" s="40"/>
      <c r="B78" s="50" t="s">
        <v>351</v>
      </c>
      <c r="C78" s="42"/>
      <c r="D78" s="43"/>
      <c r="E78" s="27"/>
      <c r="F78" s="43"/>
      <c r="G78" s="44">
        <f>SUM(G56:G77)</f>
        <v>0</v>
      </c>
      <c r="H78" s="53"/>
      <c r="I78" s="54"/>
      <c r="J78" s="54"/>
      <c r="K78" s="54"/>
      <c r="L78" s="55"/>
    </row>
    <row r="79" spans="1:12" ht="25" customHeight="1" x14ac:dyDescent="0.2">
      <c r="A79" s="40"/>
      <c r="B79" s="41"/>
      <c r="C79" s="42"/>
      <c r="D79" s="43"/>
      <c r="E79" s="27"/>
      <c r="F79" s="43"/>
      <c r="G79" s="44"/>
      <c r="H79" s="53"/>
      <c r="I79" s="54"/>
      <c r="J79" s="54"/>
      <c r="K79" s="54"/>
      <c r="L79" s="55"/>
    </row>
    <row r="80" spans="1:12" ht="25" customHeight="1" x14ac:dyDescent="0.2">
      <c r="A80" s="51">
        <v>2</v>
      </c>
      <c r="B80" s="41" t="s">
        <v>143</v>
      </c>
      <c r="C80" s="42"/>
      <c r="D80" s="43"/>
      <c r="E80" s="27"/>
      <c r="F80" s="43"/>
      <c r="G80" s="44"/>
      <c r="H80" s="53"/>
      <c r="I80" s="54"/>
      <c r="J80" s="54"/>
      <c r="K80" s="54"/>
      <c r="L80" s="55"/>
    </row>
    <row r="81" spans="1:12" ht="25" customHeight="1" x14ac:dyDescent="0.2">
      <c r="A81" s="40">
        <v>1</v>
      </c>
      <c r="B81" s="41" t="s">
        <v>144</v>
      </c>
      <c r="C81" s="42" t="s">
        <v>145</v>
      </c>
      <c r="D81" s="43">
        <v>1</v>
      </c>
      <c r="E81" s="27" t="s">
        <v>9</v>
      </c>
      <c r="G81" s="44"/>
      <c r="L81" s="38"/>
    </row>
    <row r="82" spans="1:12" ht="25" customHeight="1" x14ac:dyDescent="0.2">
      <c r="A82" s="40">
        <v>2</v>
      </c>
      <c r="B82" s="41" t="s">
        <v>146</v>
      </c>
      <c r="C82" s="42" t="s">
        <v>147</v>
      </c>
      <c r="D82" s="43">
        <v>1</v>
      </c>
      <c r="E82" s="27" t="s">
        <v>9</v>
      </c>
      <c r="G82" s="44"/>
      <c r="L82" s="38"/>
    </row>
    <row r="83" spans="1:12" ht="25" customHeight="1" x14ac:dyDescent="0.2">
      <c r="A83" s="99">
        <v>3</v>
      </c>
      <c r="B83" s="100" t="s">
        <v>442</v>
      </c>
      <c r="C83" s="101" t="s">
        <v>443</v>
      </c>
      <c r="D83" s="102">
        <v>85</v>
      </c>
      <c r="E83" s="103" t="s">
        <v>178</v>
      </c>
      <c r="F83" s="104"/>
      <c r="G83" s="105">
        <f t="shared" ref="G83" si="3">D83*F83</f>
        <v>0</v>
      </c>
      <c r="L83" s="38"/>
    </row>
    <row r="84" spans="1:12" ht="25" customHeight="1" x14ac:dyDescent="0.2">
      <c r="A84" s="99">
        <v>4</v>
      </c>
      <c r="B84" s="100" t="s">
        <v>444</v>
      </c>
      <c r="C84" s="106" t="s">
        <v>445</v>
      </c>
      <c r="D84" s="107">
        <v>3</v>
      </c>
      <c r="E84" s="108" t="s">
        <v>95</v>
      </c>
      <c r="F84" s="107"/>
      <c r="G84" s="105">
        <f>D84*F84</f>
        <v>0</v>
      </c>
      <c r="L84" s="38"/>
    </row>
    <row r="85" spans="1:12" ht="25" customHeight="1" x14ac:dyDescent="0.2">
      <c r="A85" s="99">
        <v>5</v>
      </c>
      <c r="B85" s="100" t="s">
        <v>446</v>
      </c>
      <c r="C85" s="106" t="s">
        <v>445</v>
      </c>
      <c r="D85" s="107">
        <v>1</v>
      </c>
      <c r="E85" s="108" t="s">
        <v>83</v>
      </c>
      <c r="F85" s="107"/>
      <c r="G85" s="105"/>
      <c r="L85" s="38"/>
    </row>
    <row r="86" spans="1:12" ht="25" customHeight="1" x14ac:dyDescent="0.2">
      <c r="A86" s="40"/>
      <c r="B86" s="50" t="s">
        <v>352</v>
      </c>
      <c r="C86" s="42"/>
      <c r="D86" s="43"/>
      <c r="E86" s="27"/>
      <c r="F86" s="43"/>
      <c r="G86" s="44">
        <f>SUM(G81:G85)</f>
        <v>0</v>
      </c>
      <c r="H86" s="53"/>
      <c r="I86" s="54"/>
      <c r="J86" s="54"/>
      <c r="K86" s="54"/>
      <c r="L86" s="55"/>
    </row>
    <row r="87" spans="1:12" ht="25" customHeight="1" x14ac:dyDescent="0.2">
      <c r="A87" s="40"/>
      <c r="B87" s="50"/>
      <c r="C87" s="42"/>
      <c r="D87" s="43"/>
      <c r="E87" s="27"/>
      <c r="F87" s="43"/>
      <c r="G87" s="44"/>
      <c r="H87" s="53"/>
      <c r="I87" s="54"/>
      <c r="J87" s="54"/>
      <c r="K87" s="54"/>
      <c r="L87" s="55"/>
    </row>
    <row r="88" spans="1:12" ht="25" customHeight="1" x14ac:dyDescent="0.2">
      <c r="A88" s="40"/>
      <c r="B88" s="50"/>
      <c r="C88" s="42"/>
      <c r="D88" s="43"/>
      <c r="E88" s="27"/>
      <c r="F88" s="43"/>
      <c r="G88" s="44"/>
      <c r="H88" s="53"/>
      <c r="I88" s="54"/>
      <c r="J88" s="54"/>
      <c r="K88" s="54"/>
      <c r="L88" s="55"/>
    </row>
    <row r="89" spans="1:12" ht="25" customHeight="1" x14ac:dyDescent="0.2">
      <c r="A89" s="40"/>
      <c r="B89" s="50"/>
      <c r="C89" s="42"/>
      <c r="D89" s="43"/>
      <c r="E89" s="27"/>
      <c r="F89" s="43"/>
      <c r="G89" s="44"/>
      <c r="H89" s="53"/>
      <c r="I89" s="54"/>
      <c r="J89" s="54"/>
      <c r="K89" s="54"/>
      <c r="L89" s="55"/>
    </row>
    <row r="90" spans="1:12" ht="25" customHeight="1" x14ac:dyDescent="0.2">
      <c r="A90" s="40"/>
      <c r="B90" s="50"/>
      <c r="C90" s="42"/>
      <c r="D90" s="43"/>
      <c r="E90" s="27"/>
      <c r="F90" s="43"/>
      <c r="G90" s="44"/>
      <c r="H90" s="53"/>
      <c r="I90" s="54"/>
      <c r="J90" s="54"/>
      <c r="K90" s="54"/>
      <c r="L90" s="55"/>
    </row>
    <row r="91" spans="1:12" ht="25" customHeight="1" x14ac:dyDescent="0.2">
      <c r="A91" s="40"/>
      <c r="B91" s="50"/>
      <c r="C91" s="42"/>
      <c r="D91" s="43"/>
      <c r="E91" s="27"/>
      <c r="F91" s="43"/>
      <c r="G91" s="44"/>
      <c r="H91" s="53"/>
      <c r="I91" s="54"/>
      <c r="J91" s="54"/>
      <c r="K91" s="54"/>
      <c r="L91" s="55"/>
    </row>
    <row r="92" spans="1:12" ht="25" customHeight="1" x14ac:dyDescent="0.2">
      <c r="A92" s="40"/>
      <c r="B92" s="50"/>
      <c r="C92" s="42"/>
      <c r="D92" s="43"/>
      <c r="E92" s="27"/>
      <c r="F92" s="43"/>
      <c r="G92" s="44"/>
      <c r="H92" s="53"/>
      <c r="I92" s="54"/>
      <c r="J92" s="54"/>
      <c r="K92" s="54"/>
      <c r="L92" s="55"/>
    </row>
    <row r="93" spans="1:12" ht="25" customHeight="1" x14ac:dyDescent="0.2">
      <c r="A93" s="40"/>
      <c r="B93" s="50"/>
      <c r="C93" s="42"/>
      <c r="D93" s="43"/>
      <c r="E93" s="27"/>
      <c r="F93" s="43"/>
      <c r="G93" s="44"/>
      <c r="H93" s="53"/>
      <c r="I93" s="54"/>
      <c r="J93" s="54"/>
      <c r="K93" s="54"/>
      <c r="L93" s="55"/>
    </row>
    <row r="94" spans="1:12" ht="25" customHeight="1" x14ac:dyDescent="0.2">
      <c r="A94" s="40"/>
      <c r="B94" s="50"/>
      <c r="C94" s="42"/>
      <c r="D94" s="43"/>
      <c r="E94" s="27"/>
      <c r="F94" s="43"/>
      <c r="G94" s="44"/>
      <c r="H94" s="53"/>
      <c r="I94" s="54"/>
      <c r="J94" s="54"/>
      <c r="K94" s="54"/>
      <c r="L94" s="55"/>
    </row>
    <row r="95" spans="1:12" ht="25" customHeight="1" x14ac:dyDescent="0.2">
      <c r="A95" s="40"/>
      <c r="B95" s="50"/>
      <c r="C95" s="42"/>
      <c r="D95" s="43"/>
      <c r="E95" s="27"/>
      <c r="F95" s="43"/>
      <c r="G95" s="44"/>
      <c r="H95" s="53"/>
      <c r="I95" s="54"/>
      <c r="J95" s="54"/>
      <c r="K95" s="54"/>
      <c r="L95" s="55"/>
    </row>
    <row r="96" spans="1:12" ht="25" customHeight="1" x14ac:dyDescent="0.2">
      <c r="A96" s="40"/>
      <c r="B96" s="50"/>
      <c r="C96" s="42"/>
      <c r="D96" s="43"/>
      <c r="E96" s="27"/>
      <c r="F96" s="43"/>
      <c r="G96" s="44"/>
      <c r="H96" s="53"/>
      <c r="I96" s="54"/>
      <c r="J96" s="54"/>
      <c r="K96" s="54"/>
      <c r="L96" s="55"/>
    </row>
    <row r="97" spans="1:60" ht="25" customHeight="1" x14ac:dyDescent="0.2">
      <c r="A97" s="40"/>
      <c r="B97" s="50"/>
      <c r="C97" s="42"/>
      <c r="D97" s="43"/>
      <c r="E97" s="27"/>
      <c r="F97" s="43"/>
      <c r="G97" s="44"/>
      <c r="H97" s="53"/>
      <c r="I97" s="54"/>
      <c r="J97" s="54"/>
      <c r="K97" s="54"/>
      <c r="L97" s="55"/>
    </row>
    <row r="98" spans="1:60" ht="25" customHeight="1" x14ac:dyDescent="0.2">
      <c r="A98" s="40"/>
      <c r="B98" s="50"/>
      <c r="C98" s="42"/>
      <c r="D98" s="43"/>
      <c r="E98" s="27"/>
      <c r="F98" s="43"/>
      <c r="G98" s="44"/>
      <c r="H98" s="53"/>
      <c r="I98" s="54"/>
      <c r="J98" s="54"/>
      <c r="K98" s="54"/>
      <c r="L98" s="55"/>
    </row>
    <row r="99" spans="1:60" ht="25" customHeight="1" x14ac:dyDescent="0.2">
      <c r="A99" s="40"/>
      <c r="B99" s="50"/>
      <c r="C99" s="42"/>
      <c r="D99" s="43"/>
      <c r="E99" s="27"/>
      <c r="F99" s="43"/>
      <c r="G99" s="44"/>
      <c r="H99" s="53"/>
      <c r="I99" s="54"/>
      <c r="J99" s="54"/>
      <c r="K99" s="54"/>
      <c r="L99" s="55"/>
    </row>
    <row r="100" spans="1:60" ht="25" customHeight="1" x14ac:dyDescent="0.2">
      <c r="A100" s="40"/>
      <c r="B100" s="50"/>
      <c r="C100" s="42"/>
      <c r="D100" s="43"/>
      <c r="E100" s="27"/>
      <c r="F100" s="43"/>
      <c r="G100" s="44"/>
      <c r="H100" s="53"/>
      <c r="I100" s="54"/>
      <c r="J100" s="54"/>
      <c r="K100" s="54"/>
      <c r="L100" s="55"/>
    </row>
    <row r="101" spans="1:60" ht="25" customHeight="1" x14ac:dyDescent="0.2">
      <c r="A101" s="40"/>
      <c r="B101" s="50"/>
      <c r="C101" s="42"/>
      <c r="D101" s="43"/>
      <c r="E101" s="27"/>
      <c r="F101" s="43"/>
      <c r="G101" s="44"/>
      <c r="H101" s="53"/>
      <c r="I101" s="54"/>
      <c r="J101" s="54"/>
      <c r="K101" s="54"/>
      <c r="L101" s="55"/>
    </row>
    <row r="102" spans="1:60" ht="25" customHeight="1" x14ac:dyDescent="0.2">
      <c r="A102" s="40"/>
      <c r="B102" s="50"/>
      <c r="C102" s="42"/>
      <c r="D102" s="43"/>
      <c r="E102" s="27"/>
      <c r="F102" s="43"/>
      <c r="G102" s="44"/>
      <c r="H102" s="53"/>
      <c r="I102" s="54"/>
      <c r="J102" s="54"/>
      <c r="K102" s="54"/>
      <c r="L102" s="55"/>
    </row>
    <row r="103" spans="1:60" ht="25" customHeight="1" x14ac:dyDescent="0.2">
      <c r="A103" s="40"/>
      <c r="B103" s="50"/>
      <c r="C103" s="42"/>
      <c r="D103" s="43"/>
      <c r="E103" s="27"/>
      <c r="F103" s="43"/>
      <c r="G103" s="44"/>
      <c r="H103" s="53"/>
      <c r="I103" s="54"/>
      <c r="J103" s="54"/>
      <c r="K103" s="54"/>
      <c r="L103" s="55"/>
    </row>
    <row r="104" spans="1:60" ht="25" customHeight="1" x14ac:dyDescent="0.2">
      <c r="A104" s="40"/>
      <c r="B104" s="50" t="s">
        <v>353</v>
      </c>
      <c r="E104" s="27"/>
      <c r="G104" s="44">
        <f>SUMIF($B55:$B86,"*小計",G55:G86)</f>
        <v>0</v>
      </c>
      <c r="L104" s="38"/>
    </row>
    <row r="105" spans="1:60" ht="25" customHeight="1" x14ac:dyDescent="0.2">
      <c r="A105" s="31" t="s">
        <v>11</v>
      </c>
      <c r="B105" s="32" t="s">
        <v>148</v>
      </c>
      <c r="C105" s="45"/>
      <c r="D105" s="39"/>
      <c r="E105" s="27"/>
      <c r="H105" s="53"/>
      <c r="I105" s="54"/>
      <c r="J105" s="54"/>
      <c r="K105" s="54"/>
      <c r="L105" s="55"/>
    </row>
    <row r="106" spans="1:60" ht="25" customHeight="1" x14ac:dyDescent="0.2">
      <c r="A106" s="40">
        <v>1</v>
      </c>
      <c r="B106" s="41" t="s">
        <v>149</v>
      </c>
      <c r="C106" s="41" t="s">
        <v>150</v>
      </c>
      <c r="D106" s="43">
        <v>92</v>
      </c>
      <c r="E106" s="27" t="s">
        <v>90</v>
      </c>
      <c r="G106" s="43">
        <f t="shared" ref="G106:G118" si="4">D106*F106</f>
        <v>0</v>
      </c>
      <c r="H106" s="137" t="s">
        <v>385</v>
      </c>
      <c r="I106" s="138"/>
      <c r="J106" s="56" t="s">
        <v>151</v>
      </c>
      <c r="K106" s="56"/>
      <c r="L106" s="57"/>
    </row>
    <row r="107" spans="1:60" ht="25" customHeight="1" x14ac:dyDescent="0.2">
      <c r="A107" s="40">
        <v>2</v>
      </c>
      <c r="B107" s="41" t="s">
        <v>152</v>
      </c>
      <c r="C107" s="41" t="s">
        <v>153</v>
      </c>
      <c r="D107" s="43">
        <v>48</v>
      </c>
      <c r="E107" s="27" t="s">
        <v>90</v>
      </c>
      <c r="G107" s="43">
        <f t="shared" si="4"/>
        <v>0</v>
      </c>
      <c r="H107" s="137" t="s">
        <v>386</v>
      </c>
      <c r="I107" s="138"/>
      <c r="J107" s="56"/>
      <c r="K107" s="56"/>
      <c r="L107" s="57"/>
    </row>
    <row r="108" spans="1:60" ht="25" customHeight="1" x14ac:dyDescent="0.2">
      <c r="A108" s="40">
        <v>3</v>
      </c>
      <c r="B108" s="41" t="s">
        <v>154</v>
      </c>
      <c r="C108" s="41" t="s">
        <v>150</v>
      </c>
      <c r="D108" s="43">
        <v>40</v>
      </c>
      <c r="E108" s="27" t="s">
        <v>90</v>
      </c>
      <c r="G108" s="43">
        <f t="shared" si="4"/>
        <v>0</v>
      </c>
      <c r="H108" s="137" t="s">
        <v>386</v>
      </c>
      <c r="I108" s="138"/>
      <c r="J108" s="56" t="s">
        <v>151</v>
      </c>
      <c r="K108" s="56"/>
      <c r="L108" s="57"/>
    </row>
    <row r="109" spans="1:60" ht="25" customHeight="1" x14ac:dyDescent="0.2">
      <c r="A109" s="40">
        <v>4</v>
      </c>
      <c r="B109" s="41" t="s">
        <v>155</v>
      </c>
      <c r="C109" s="41" t="s">
        <v>156</v>
      </c>
      <c r="D109" s="43">
        <v>42</v>
      </c>
      <c r="E109" s="27" t="s">
        <v>95</v>
      </c>
      <c r="G109" s="43">
        <f t="shared" si="4"/>
        <v>0</v>
      </c>
      <c r="H109" s="58" t="s">
        <v>157</v>
      </c>
      <c r="I109" s="56"/>
      <c r="J109" s="56" t="s">
        <v>151</v>
      </c>
      <c r="K109" s="56"/>
      <c r="L109" s="57"/>
    </row>
    <row r="110" spans="1:60" ht="25" customHeight="1" x14ac:dyDescent="0.2">
      <c r="A110" s="40">
        <v>5</v>
      </c>
      <c r="B110" s="41" t="s">
        <v>158</v>
      </c>
      <c r="C110" s="41" t="s">
        <v>156</v>
      </c>
      <c r="D110" s="43">
        <v>21</v>
      </c>
      <c r="E110" s="27" t="s">
        <v>95</v>
      </c>
      <c r="G110" s="43">
        <f t="shared" si="4"/>
        <v>0</v>
      </c>
      <c r="H110" s="58" t="s">
        <v>157</v>
      </c>
      <c r="I110" s="56"/>
      <c r="J110" s="56" t="s">
        <v>159</v>
      </c>
      <c r="K110" s="56"/>
      <c r="L110" s="57"/>
    </row>
    <row r="111" spans="1:60" s="19" customFormat="1" ht="25" customHeight="1" x14ac:dyDescent="0.2">
      <c r="A111" s="40">
        <v>6</v>
      </c>
      <c r="B111" s="41" t="s">
        <v>160</v>
      </c>
      <c r="C111" s="42" t="s">
        <v>161</v>
      </c>
      <c r="D111" s="43">
        <v>1</v>
      </c>
      <c r="E111" s="27" t="s">
        <v>9</v>
      </c>
      <c r="F111" s="34"/>
      <c r="G111" s="44"/>
      <c r="H111" s="36"/>
      <c r="I111" s="37"/>
      <c r="J111" s="37"/>
      <c r="K111" s="37"/>
      <c r="L111" s="3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</row>
    <row r="112" spans="1:60" s="19" customFormat="1" ht="25" customHeight="1" x14ac:dyDescent="0.2">
      <c r="A112" s="40">
        <v>7</v>
      </c>
      <c r="B112" s="41" t="s">
        <v>162</v>
      </c>
      <c r="C112" s="42" t="s">
        <v>163</v>
      </c>
      <c r="D112" s="43">
        <v>1</v>
      </c>
      <c r="E112" s="27" t="s">
        <v>9</v>
      </c>
      <c r="F112" s="34"/>
      <c r="G112" s="44"/>
      <c r="H112" s="36"/>
      <c r="I112" s="37"/>
      <c r="J112" s="37"/>
      <c r="K112" s="37"/>
      <c r="L112" s="3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</row>
    <row r="113" spans="1:60" ht="25" customHeight="1" x14ac:dyDescent="0.2">
      <c r="A113" s="40">
        <v>8</v>
      </c>
      <c r="B113" s="41" t="s">
        <v>164</v>
      </c>
      <c r="C113" s="41" t="s">
        <v>150</v>
      </c>
      <c r="D113" s="43">
        <v>72</v>
      </c>
      <c r="E113" s="27" t="s">
        <v>90</v>
      </c>
      <c r="G113" s="43">
        <f t="shared" si="4"/>
        <v>0</v>
      </c>
      <c r="H113" s="137" t="s">
        <v>385</v>
      </c>
      <c r="I113" s="138"/>
      <c r="J113" s="56" t="s">
        <v>151</v>
      </c>
      <c r="K113" s="56"/>
      <c r="L113" s="57"/>
    </row>
    <row r="114" spans="1:60" ht="25" customHeight="1" x14ac:dyDescent="0.2">
      <c r="A114" s="40">
        <v>9</v>
      </c>
      <c r="B114" s="41" t="s">
        <v>165</v>
      </c>
      <c r="C114" s="41" t="s">
        <v>153</v>
      </c>
      <c r="D114" s="43">
        <v>36</v>
      </c>
      <c r="E114" s="27" t="s">
        <v>90</v>
      </c>
      <c r="G114" s="43">
        <f t="shared" si="4"/>
        <v>0</v>
      </c>
      <c r="H114" s="137" t="s">
        <v>386</v>
      </c>
      <c r="I114" s="138"/>
      <c r="J114" s="56"/>
      <c r="K114" s="56"/>
      <c r="L114" s="57"/>
    </row>
    <row r="115" spans="1:60" ht="25" customHeight="1" x14ac:dyDescent="0.2">
      <c r="A115" s="40">
        <v>10</v>
      </c>
      <c r="B115" s="41" t="s">
        <v>166</v>
      </c>
      <c r="C115" s="41" t="s">
        <v>150</v>
      </c>
      <c r="D115" s="43">
        <v>27</v>
      </c>
      <c r="E115" s="27" t="s">
        <v>90</v>
      </c>
      <c r="G115" s="43">
        <f t="shared" si="4"/>
        <v>0</v>
      </c>
      <c r="H115" s="137" t="s">
        <v>386</v>
      </c>
      <c r="I115" s="138"/>
      <c r="J115" s="56" t="s">
        <v>151</v>
      </c>
      <c r="K115" s="56"/>
      <c r="L115" s="57"/>
    </row>
    <row r="116" spans="1:60" ht="25" customHeight="1" x14ac:dyDescent="0.2">
      <c r="A116" s="40">
        <v>11</v>
      </c>
      <c r="B116" s="41" t="s">
        <v>167</v>
      </c>
      <c r="C116" s="41" t="s">
        <v>150</v>
      </c>
      <c r="D116" s="43">
        <v>14</v>
      </c>
      <c r="E116" s="27" t="s">
        <v>90</v>
      </c>
      <c r="G116" s="43">
        <f t="shared" si="4"/>
        <v>0</v>
      </c>
      <c r="H116" s="137" t="s">
        <v>386</v>
      </c>
      <c r="I116" s="138"/>
      <c r="J116" s="56" t="s">
        <v>151</v>
      </c>
      <c r="K116" s="56"/>
      <c r="L116" s="57"/>
    </row>
    <row r="117" spans="1:60" ht="25" customHeight="1" x14ac:dyDescent="0.2">
      <c r="A117" s="40">
        <v>12</v>
      </c>
      <c r="B117" s="41" t="s">
        <v>168</v>
      </c>
      <c r="C117" s="41" t="s">
        <v>150</v>
      </c>
      <c r="D117" s="43">
        <v>5</v>
      </c>
      <c r="E117" s="27" t="s">
        <v>90</v>
      </c>
      <c r="G117" s="43">
        <f>D117*F117</f>
        <v>0</v>
      </c>
      <c r="H117" s="137" t="s">
        <v>386</v>
      </c>
      <c r="I117" s="138"/>
      <c r="J117" s="56" t="s">
        <v>151</v>
      </c>
      <c r="K117" s="56"/>
      <c r="L117" s="57"/>
    </row>
    <row r="118" spans="1:60" ht="25" customHeight="1" x14ac:dyDescent="0.2">
      <c r="A118" s="40">
        <v>13</v>
      </c>
      <c r="B118" s="41" t="s">
        <v>169</v>
      </c>
      <c r="C118" s="41" t="s">
        <v>156</v>
      </c>
      <c r="D118" s="43">
        <v>33</v>
      </c>
      <c r="E118" s="27" t="s">
        <v>95</v>
      </c>
      <c r="G118" s="43">
        <f t="shared" si="4"/>
        <v>0</v>
      </c>
      <c r="H118" s="58" t="s">
        <v>157</v>
      </c>
      <c r="I118" s="56"/>
      <c r="J118" s="56" t="s">
        <v>151</v>
      </c>
      <c r="K118" s="56"/>
      <c r="L118" s="57"/>
    </row>
    <row r="119" spans="1:60" ht="25" customHeight="1" x14ac:dyDescent="0.2">
      <c r="A119" s="40">
        <v>14</v>
      </c>
      <c r="B119" s="41" t="s">
        <v>451</v>
      </c>
      <c r="C119" s="41" t="s">
        <v>156</v>
      </c>
      <c r="D119" s="43">
        <v>39</v>
      </c>
      <c r="E119" s="27" t="s">
        <v>95</v>
      </c>
      <c r="G119" s="43">
        <f t="shared" ref="G119" si="5">D119*F119</f>
        <v>0</v>
      </c>
      <c r="H119" s="58" t="s">
        <v>157</v>
      </c>
      <c r="I119" s="56"/>
      <c r="J119" s="56" t="s">
        <v>151</v>
      </c>
      <c r="K119" s="56"/>
      <c r="L119" s="57"/>
    </row>
    <row r="120" spans="1:60" s="19" customFormat="1" ht="25" customHeight="1" x14ac:dyDescent="0.2">
      <c r="A120" s="40">
        <v>15</v>
      </c>
      <c r="B120" s="41" t="s">
        <v>170</v>
      </c>
      <c r="C120" s="42" t="s">
        <v>161</v>
      </c>
      <c r="D120" s="43">
        <v>1</v>
      </c>
      <c r="E120" s="27" t="s">
        <v>9</v>
      </c>
      <c r="F120" s="34"/>
      <c r="G120" s="44"/>
      <c r="H120" s="36"/>
      <c r="I120" s="37"/>
      <c r="J120" s="37"/>
      <c r="K120" s="37"/>
      <c r="L120" s="3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</row>
    <row r="121" spans="1:60" s="19" customFormat="1" ht="25" customHeight="1" x14ac:dyDescent="0.2">
      <c r="A121" s="40">
        <v>16</v>
      </c>
      <c r="B121" s="41" t="s">
        <v>171</v>
      </c>
      <c r="C121" s="42" t="s">
        <v>163</v>
      </c>
      <c r="D121" s="43">
        <v>1</v>
      </c>
      <c r="E121" s="27" t="s">
        <v>9</v>
      </c>
      <c r="F121" s="34"/>
      <c r="G121" s="44"/>
      <c r="H121" s="36"/>
      <c r="I121" s="37"/>
      <c r="J121" s="37"/>
      <c r="K121" s="37"/>
      <c r="L121" s="3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</row>
    <row r="122" spans="1:60" ht="25" customHeight="1" x14ac:dyDescent="0.2">
      <c r="A122" s="40"/>
      <c r="B122" s="50"/>
      <c r="C122" s="42"/>
      <c r="D122" s="43"/>
      <c r="E122" s="27"/>
      <c r="F122" s="43"/>
      <c r="G122" s="44"/>
      <c r="H122" s="53"/>
      <c r="I122" s="54"/>
      <c r="J122" s="54"/>
      <c r="K122" s="54"/>
      <c r="L122" s="55"/>
    </row>
    <row r="123" spans="1:60" ht="25" customHeight="1" x14ac:dyDescent="0.2">
      <c r="A123" s="40"/>
      <c r="B123" s="41" t="s">
        <v>172</v>
      </c>
      <c r="C123" s="42"/>
      <c r="D123" s="43"/>
      <c r="E123" s="27"/>
      <c r="F123" s="43"/>
      <c r="G123" s="44"/>
      <c r="H123" s="53"/>
      <c r="I123" s="54"/>
      <c r="J123" s="54"/>
      <c r="K123" s="54"/>
      <c r="L123" s="55"/>
    </row>
    <row r="124" spans="1:60" ht="25" customHeight="1" x14ac:dyDescent="0.2">
      <c r="A124" s="40"/>
      <c r="B124" s="41" t="s">
        <v>173</v>
      </c>
      <c r="C124" s="42"/>
      <c r="D124" s="43"/>
      <c r="E124" s="27"/>
      <c r="F124" s="43"/>
      <c r="G124" s="44"/>
      <c r="H124" s="53"/>
      <c r="I124" s="54"/>
      <c r="J124" s="54"/>
      <c r="K124" s="54"/>
      <c r="L124" s="55"/>
    </row>
    <row r="125" spans="1:60" ht="25" customHeight="1" x14ac:dyDescent="0.2">
      <c r="A125" s="40"/>
      <c r="B125" s="50"/>
      <c r="C125" s="42"/>
      <c r="D125" s="43"/>
      <c r="E125" s="27"/>
      <c r="F125" s="43"/>
      <c r="G125" s="44"/>
      <c r="H125" s="53"/>
      <c r="I125" s="54"/>
      <c r="J125" s="54"/>
      <c r="K125" s="54"/>
      <c r="L125" s="55"/>
    </row>
    <row r="126" spans="1:60" ht="25" customHeight="1" x14ac:dyDescent="0.2">
      <c r="A126" s="40"/>
      <c r="B126" s="50"/>
      <c r="C126" s="42"/>
      <c r="D126" s="43"/>
      <c r="E126" s="27"/>
      <c r="F126" s="43"/>
      <c r="G126" s="44"/>
      <c r="H126" s="53"/>
      <c r="I126" s="54"/>
      <c r="J126" s="54"/>
      <c r="K126" s="54"/>
      <c r="L126" s="55"/>
    </row>
    <row r="127" spans="1:60" ht="25" customHeight="1" x14ac:dyDescent="0.2">
      <c r="A127" s="40"/>
      <c r="B127" s="50"/>
      <c r="C127" s="42"/>
      <c r="D127" s="43"/>
      <c r="E127" s="27"/>
      <c r="F127" s="43"/>
      <c r="G127" s="44"/>
      <c r="H127" s="53"/>
      <c r="I127" s="54"/>
      <c r="J127" s="54"/>
      <c r="K127" s="54"/>
      <c r="L127" s="55"/>
    </row>
    <row r="128" spans="1:60" ht="25" customHeight="1" x14ac:dyDescent="0.2">
      <c r="A128" s="40"/>
      <c r="B128" s="50"/>
      <c r="C128" s="42"/>
      <c r="D128" s="43"/>
      <c r="E128" s="27"/>
      <c r="F128" s="43"/>
      <c r="G128" s="44"/>
      <c r="H128" s="53"/>
      <c r="I128" s="54"/>
      <c r="J128" s="54"/>
      <c r="K128" s="54"/>
      <c r="L128" s="55"/>
    </row>
    <row r="129" spans="1:60" ht="25" customHeight="1" x14ac:dyDescent="0.2">
      <c r="A129" s="40"/>
      <c r="B129" s="50"/>
      <c r="C129" s="42"/>
      <c r="D129" s="43"/>
      <c r="E129" s="27"/>
      <c r="F129" s="43"/>
      <c r="G129" s="44"/>
      <c r="H129" s="53"/>
      <c r="I129" s="54"/>
      <c r="J129" s="54"/>
      <c r="K129" s="54"/>
      <c r="L129" s="55"/>
    </row>
    <row r="130" spans="1:60" ht="25" customHeight="1" x14ac:dyDescent="0.2">
      <c r="A130" s="40"/>
      <c r="B130" s="50"/>
      <c r="C130" s="42"/>
      <c r="D130" s="43"/>
      <c r="E130" s="27"/>
      <c r="F130" s="43"/>
      <c r="G130" s="44"/>
      <c r="H130" s="53"/>
      <c r="I130" s="54"/>
      <c r="J130" s="54"/>
      <c r="K130" s="54"/>
      <c r="L130" s="55"/>
    </row>
    <row r="131" spans="1:60" ht="25" customHeight="1" x14ac:dyDescent="0.2">
      <c r="A131" s="40"/>
      <c r="B131" s="50"/>
      <c r="C131" s="42"/>
      <c r="D131" s="43"/>
      <c r="E131" s="27"/>
      <c r="F131" s="43"/>
      <c r="G131" s="44"/>
      <c r="H131" s="53"/>
      <c r="I131" s="54"/>
      <c r="J131" s="54"/>
      <c r="K131" s="54"/>
      <c r="L131" s="55"/>
    </row>
    <row r="132" spans="1:60" ht="25" customHeight="1" x14ac:dyDescent="0.2">
      <c r="A132" s="40"/>
      <c r="B132" s="50"/>
      <c r="C132" s="42"/>
      <c r="D132" s="43"/>
      <c r="E132" s="27"/>
      <c r="F132" s="43"/>
      <c r="G132" s="44"/>
      <c r="H132" s="53"/>
      <c r="I132" s="54"/>
      <c r="J132" s="54"/>
      <c r="K132" s="54"/>
      <c r="L132" s="55"/>
    </row>
    <row r="133" spans="1:60" ht="25" customHeight="1" x14ac:dyDescent="0.2">
      <c r="A133" s="40"/>
      <c r="B133" s="50"/>
      <c r="C133" s="42"/>
      <c r="D133" s="43"/>
      <c r="E133" s="27"/>
      <c r="F133" s="43"/>
      <c r="G133" s="44"/>
      <c r="H133" s="53"/>
      <c r="I133" s="54"/>
      <c r="J133" s="54"/>
      <c r="K133" s="54"/>
      <c r="L133" s="55"/>
    </row>
    <row r="134" spans="1:60" ht="25" customHeight="1" x14ac:dyDescent="0.2">
      <c r="A134" s="40"/>
      <c r="B134" s="50"/>
      <c r="C134" s="42"/>
      <c r="D134" s="43"/>
      <c r="E134" s="27"/>
      <c r="F134" s="43"/>
      <c r="G134" s="44"/>
      <c r="H134" s="53"/>
      <c r="I134" s="54"/>
      <c r="J134" s="54"/>
      <c r="K134" s="54"/>
      <c r="L134" s="55"/>
    </row>
    <row r="135" spans="1:60" ht="25" customHeight="1" x14ac:dyDescent="0.2">
      <c r="A135" s="40"/>
      <c r="B135" s="50"/>
      <c r="C135" s="42"/>
      <c r="D135" s="43"/>
      <c r="E135" s="27"/>
      <c r="F135" s="43"/>
      <c r="G135" s="44"/>
      <c r="H135" s="53"/>
      <c r="I135" s="54"/>
      <c r="J135" s="54"/>
      <c r="K135" s="54"/>
      <c r="L135" s="55"/>
    </row>
    <row r="136" spans="1:60" ht="25" customHeight="1" x14ac:dyDescent="0.2">
      <c r="A136" s="40"/>
      <c r="B136" s="50"/>
      <c r="C136" s="42"/>
      <c r="D136" s="43"/>
      <c r="E136" s="27"/>
      <c r="F136" s="43"/>
      <c r="G136" s="44"/>
      <c r="H136" s="53"/>
      <c r="I136" s="54"/>
      <c r="J136" s="54"/>
      <c r="K136" s="54"/>
      <c r="L136" s="55"/>
    </row>
    <row r="137" spans="1:60" ht="25" customHeight="1" x14ac:dyDescent="0.2">
      <c r="A137" s="40"/>
      <c r="B137" s="50"/>
      <c r="C137" s="42"/>
      <c r="D137" s="43"/>
      <c r="E137" s="27"/>
      <c r="F137" s="43"/>
      <c r="G137" s="44"/>
      <c r="H137" s="53"/>
      <c r="I137" s="54"/>
      <c r="J137" s="54"/>
      <c r="K137" s="54"/>
      <c r="L137" s="55"/>
    </row>
    <row r="138" spans="1:60" s="19" customFormat="1" ht="25" customHeight="1" x14ac:dyDescent="0.2">
      <c r="A138" s="40"/>
      <c r="B138" s="50" t="s">
        <v>354</v>
      </c>
      <c r="C138" s="39"/>
      <c r="D138" s="34"/>
      <c r="E138" s="27"/>
      <c r="F138" s="34"/>
      <c r="G138" s="44">
        <f>SUM(G105:G137)</f>
        <v>0</v>
      </c>
      <c r="H138" s="53"/>
      <c r="I138" s="54"/>
      <c r="J138" s="54"/>
      <c r="K138" s="54"/>
      <c r="L138" s="55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</row>
    <row r="139" spans="1:60" ht="25" customHeight="1" x14ac:dyDescent="0.2">
      <c r="A139" s="31" t="s">
        <v>174</v>
      </c>
      <c r="B139" s="32" t="s">
        <v>175</v>
      </c>
      <c r="D139" s="59"/>
      <c r="E139" s="59"/>
      <c r="F139" s="59"/>
      <c r="L139" s="38"/>
    </row>
    <row r="140" spans="1:60" ht="25" customHeight="1" x14ac:dyDescent="0.2">
      <c r="A140" s="51">
        <v>1</v>
      </c>
      <c r="B140" s="41" t="s">
        <v>176</v>
      </c>
      <c r="C140" s="42" t="s">
        <v>177</v>
      </c>
      <c r="D140" s="43">
        <v>956</v>
      </c>
      <c r="E140" s="27" t="s">
        <v>178</v>
      </c>
      <c r="G140" s="44">
        <f>D140*F140</f>
        <v>0</v>
      </c>
      <c r="H140" s="145" t="s">
        <v>179</v>
      </c>
      <c r="I140" s="146"/>
      <c r="J140" s="146"/>
      <c r="K140" s="146"/>
      <c r="L140" s="147"/>
    </row>
    <row r="141" spans="1:60" ht="25" customHeight="1" x14ac:dyDescent="0.2">
      <c r="A141" s="51">
        <v>2</v>
      </c>
      <c r="B141" s="41" t="s">
        <v>176</v>
      </c>
      <c r="C141" s="42" t="s">
        <v>177</v>
      </c>
      <c r="D141" s="43">
        <v>793</v>
      </c>
      <c r="E141" s="27" t="s">
        <v>178</v>
      </c>
      <c r="G141" s="44">
        <f>D141*F141</f>
        <v>0</v>
      </c>
      <c r="H141" s="145" t="s">
        <v>179</v>
      </c>
      <c r="I141" s="146"/>
      <c r="J141" s="146"/>
      <c r="K141" s="146"/>
      <c r="L141" s="147"/>
    </row>
    <row r="142" spans="1:60" ht="25" customHeight="1" x14ac:dyDescent="0.2">
      <c r="A142" s="40"/>
      <c r="B142" s="60"/>
      <c r="E142" s="27"/>
      <c r="H142" s="53"/>
      <c r="I142" s="54"/>
      <c r="J142" s="54"/>
      <c r="K142" s="54"/>
      <c r="L142" s="55"/>
    </row>
    <row r="143" spans="1:60" ht="25" customHeight="1" x14ac:dyDescent="0.2">
      <c r="A143" s="40"/>
      <c r="B143" s="60"/>
      <c r="E143" s="27"/>
      <c r="H143" s="53"/>
      <c r="I143" s="54"/>
      <c r="J143" s="54"/>
      <c r="K143" s="54"/>
      <c r="L143" s="55"/>
    </row>
    <row r="144" spans="1:60" ht="25" customHeight="1" x14ac:dyDescent="0.2">
      <c r="A144" s="40"/>
      <c r="B144" s="60"/>
      <c r="E144" s="27"/>
      <c r="H144" s="53"/>
      <c r="I144" s="54"/>
      <c r="J144" s="54"/>
      <c r="K144" s="54"/>
      <c r="L144" s="55"/>
    </row>
    <row r="145" spans="1:60" ht="25" customHeight="1" x14ac:dyDescent="0.2">
      <c r="A145" s="40"/>
      <c r="B145" s="60"/>
      <c r="E145" s="27"/>
      <c r="H145" s="53"/>
      <c r="I145" s="54"/>
      <c r="J145" s="54"/>
      <c r="K145" s="54"/>
      <c r="L145" s="55"/>
    </row>
    <row r="146" spans="1:60" ht="25" customHeight="1" x14ac:dyDescent="0.2">
      <c r="A146" s="40"/>
      <c r="B146" s="60"/>
      <c r="E146" s="27"/>
      <c r="H146" s="53"/>
      <c r="I146" s="54"/>
      <c r="J146" s="54"/>
      <c r="K146" s="54"/>
      <c r="L146" s="55"/>
    </row>
    <row r="147" spans="1:60" ht="25" customHeight="1" x14ac:dyDescent="0.2">
      <c r="A147" s="40"/>
      <c r="B147" s="60"/>
      <c r="E147" s="27"/>
      <c r="H147" s="53"/>
      <c r="I147" s="54"/>
      <c r="J147" s="54"/>
      <c r="K147" s="54"/>
      <c r="L147" s="55"/>
    </row>
    <row r="148" spans="1:60" ht="25" customHeight="1" x14ac:dyDescent="0.2">
      <c r="A148" s="40"/>
      <c r="B148" s="60"/>
      <c r="E148" s="27"/>
      <c r="H148" s="53"/>
      <c r="I148" s="54"/>
      <c r="J148" s="54"/>
      <c r="K148" s="54"/>
      <c r="L148" s="55"/>
    </row>
    <row r="149" spans="1:60" ht="25" customHeight="1" x14ac:dyDescent="0.2">
      <c r="A149" s="40"/>
      <c r="B149" s="60"/>
      <c r="E149" s="27"/>
      <c r="H149" s="53"/>
      <c r="I149" s="54"/>
      <c r="J149" s="54"/>
      <c r="K149" s="54"/>
      <c r="L149" s="55"/>
    </row>
    <row r="150" spans="1:60" ht="25" customHeight="1" x14ac:dyDescent="0.2">
      <c r="A150" s="40"/>
      <c r="B150" s="60"/>
      <c r="E150" s="27"/>
      <c r="H150" s="53"/>
      <c r="I150" s="54"/>
      <c r="J150" s="54"/>
      <c r="K150" s="54"/>
      <c r="L150" s="55"/>
    </row>
    <row r="151" spans="1:60" ht="25" customHeight="1" x14ac:dyDescent="0.2">
      <c r="A151" s="40"/>
      <c r="B151" s="60"/>
      <c r="E151" s="27"/>
      <c r="H151" s="53"/>
      <c r="I151" s="54"/>
      <c r="J151" s="54"/>
      <c r="K151" s="54"/>
      <c r="L151" s="55"/>
    </row>
    <row r="152" spans="1:60" ht="25" customHeight="1" x14ac:dyDescent="0.2">
      <c r="A152" s="40"/>
      <c r="B152" s="60"/>
      <c r="E152" s="27"/>
      <c r="H152" s="53"/>
      <c r="I152" s="54"/>
      <c r="J152" s="54"/>
      <c r="K152" s="54"/>
      <c r="L152" s="55"/>
    </row>
    <row r="153" spans="1:60" ht="25" customHeight="1" x14ac:dyDescent="0.2">
      <c r="A153" s="40"/>
      <c r="B153" s="60"/>
      <c r="E153" s="27"/>
      <c r="H153" s="53"/>
      <c r="I153" s="54"/>
      <c r="J153" s="54"/>
      <c r="K153" s="54"/>
      <c r="L153" s="55"/>
    </row>
    <row r="154" spans="1:60" ht="25" customHeight="1" x14ac:dyDescent="0.2">
      <c r="A154" s="40"/>
      <c r="B154" s="50"/>
      <c r="E154" s="27"/>
      <c r="L154" s="38"/>
    </row>
    <row r="155" spans="1:60" ht="25" customHeight="1" x14ac:dyDescent="0.2">
      <c r="A155" s="40"/>
      <c r="B155" s="50" t="s">
        <v>355</v>
      </c>
      <c r="E155" s="27"/>
      <c r="G155" s="35">
        <f>SUM(G140:G154)</f>
        <v>0</v>
      </c>
      <c r="L155" s="38"/>
    </row>
    <row r="156" spans="1:60" s="19" customFormat="1" ht="25" customHeight="1" x14ac:dyDescent="0.2">
      <c r="A156" s="31" t="s">
        <v>180</v>
      </c>
      <c r="B156" s="32" t="s">
        <v>181</v>
      </c>
      <c r="C156" s="39"/>
      <c r="D156" s="34"/>
      <c r="E156" s="27"/>
      <c r="F156" s="34"/>
      <c r="G156" s="35"/>
      <c r="H156" s="53"/>
      <c r="I156" s="54"/>
      <c r="J156" s="54"/>
      <c r="K156" s="54"/>
      <c r="L156" s="55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</row>
    <row r="157" spans="1:60" ht="25" customHeight="1" x14ac:dyDescent="0.2">
      <c r="A157" s="51">
        <v>1</v>
      </c>
      <c r="B157" s="52" t="s">
        <v>182</v>
      </c>
      <c r="E157" s="27"/>
      <c r="H157" s="53"/>
      <c r="I157" s="54"/>
      <c r="J157" s="54"/>
      <c r="K157" s="54"/>
      <c r="L157" s="55"/>
    </row>
    <row r="158" spans="1:60" ht="25" customHeight="1" x14ac:dyDescent="0.2">
      <c r="A158" s="40" t="s">
        <v>27</v>
      </c>
      <c r="B158" s="52" t="s">
        <v>183</v>
      </c>
      <c r="C158" s="41"/>
      <c r="D158" s="43"/>
      <c r="E158" s="27"/>
      <c r="F158" s="43"/>
      <c r="G158" s="44"/>
      <c r="I158" s="61"/>
      <c r="J158" s="61"/>
      <c r="K158" s="61"/>
      <c r="L158" s="62"/>
    </row>
    <row r="159" spans="1:60" ht="25" customHeight="1" x14ac:dyDescent="0.2">
      <c r="A159" s="40">
        <v>1</v>
      </c>
      <c r="B159" s="41" t="s">
        <v>455</v>
      </c>
      <c r="C159" s="42" t="s">
        <v>184</v>
      </c>
      <c r="D159" s="63">
        <v>153</v>
      </c>
      <c r="E159" s="27" t="s">
        <v>185</v>
      </c>
      <c r="F159" s="110"/>
      <c r="G159" s="44">
        <f>$D159*F159</f>
        <v>0</v>
      </c>
      <c r="H159" s="64">
        <v>637</v>
      </c>
      <c r="I159" s="65" t="s">
        <v>186</v>
      </c>
      <c r="J159" s="66">
        <v>1.4999999999999999E-2</v>
      </c>
      <c r="K159" s="141">
        <v>16</v>
      </c>
      <c r="L159" s="142"/>
    </row>
    <row r="160" spans="1:60" ht="25" customHeight="1" x14ac:dyDescent="0.2">
      <c r="A160" s="40">
        <v>2</v>
      </c>
      <c r="B160" s="41" t="s">
        <v>456</v>
      </c>
      <c r="C160" s="42" t="s">
        <v>187</v>
      </c>
      <c r="D160" s="63">
        <v>180</v>
      </c>
      <c r="E160" s="27" t="s">
        <v>185</v>
      </c>
      <c r="F160" s="110"/>
      <c r="G160" s="44">
        <f>$D160*F160</f>
        <v>0</v>
      </c>
      <c r="H160" s="64">
        <v>240</v>
      </c>
      <c r="I160" s="65" t="s">
        <v>188</v>
      </c>
      <c r="J160" s="66">
        <v>0.15</v>
      </c>
      <c r="K160" s="143">
        <v>5</v>
      </c>
      <c r="L160" s="144"/>
    </row>
    <row r="161" spans="1:12" ht="25" customHeight="1" x14ac:dyDescent="0.2">
      <c r="A161" s="40">
        <v>3</v>
      </c>
      <c r="B161" s="41" t="s">
        <v>455</v>
      </c>
      <c r="C161" s="42" t="s">
        <v>189</v>
      </c>
      <c r="D161" s="63">
        <v>1</v>
      </c>
      <c r="E161" s="27" t="s">
        <v>185</v>
      </c>
      <c r="F161" s="110"/>
      <c r="G161" s="44" t="s">
        <v>190</v>
      </c>
      <c r="H161" s="45" t="s">
        <v>191</v>
      </c>
      <c r="I161" s="46"/>
      <c r="J161" s="46"/>
      <c r="K161" s="46"/>
      <c r="L161" s="47"/>
    </row>
    <row r="162" spans="1:12" ht="25" customHeight="1" x14ac:dyDescent="0.2">
      <c r="A162" s="40">
        <v>4</v>
      </c>
      <c r="B162" s="41" t="s">
        <v>457</v>
      </c>
      <c r="C162" s="42" t="s">
        <v>192</v>
      </c>
      <c r="D162" s="63">
        <v>29</v>
      </c>
      <c r="E162" s="27" t="s">
        <v>95</v>
      </c>
      <c r="F162" s="110"/>
      <c r="G162" s="44">
        <f t="shared" ref="G162:G173" si="6">$D162*F162</f>
        <v>0</v>
      </c>
      <c r="H162" s="64">
        <v>956</v>
      </c>
      <c r="I162" s="65" t="s">
        <v>186</v>
      </c>
      <c r="J162" s="66">
        <v>0.03</v>
      </c>
      <c r="K162" s="66"/>
      <c r="L162" s="67"/>
    </row>
    <row r="163" spans="1:12" ht="25" customHeight="1" x14ac:dyDescent="0.2">
      <c r="A163" s="40">
        <v>5</v>
      </c>
      <c r="B163" s="49" t="s">
        <v>457</v>
      </c>
      <c r="C163" s="39" t="s">
        <v>193</v>
      </c>
      <c r="D163" s="63">
        <v>72</v>
      </c>
      <c r="E163" s="27" t="s">
        <v>95</v>
      </c>
      <c r="F163" s="110"/>
      <c r="G163" s="44">
        <f t="shared" si="6"/>
        <v>0</v>
      </c>
      <c r="H163" s="64">
        <v>956</v>
      </c>
      <c r="I163" s="65" t="s">
        <v>186</v>
      </c>
      <c r="J163" s="66">
        <v>7.4999999999999997E-2</v>
      </c>
      <c r="K163" s="66"/>
      <c r="L163" s="67"/>
    </row>
    <row r="164" spans="1:12" ht="25" customHeight="1" x14ac:dyDescent="0.2">
      <c r="A164" s="40">
        <v>6</v>
      </c>
      <c r="B164" s="41" t="s">
        <v>457</v>
      </c>
      <c r="C164" s="42" t="s">
        <v>194</v>
      </c>
      <c r="D164" s="43">
        <v>1</v>
      </c>
      <c r="E164" s="27" t="s">
        <v>95</v>
      </c>
      <c r="F164" s="110"/>
      <c r="G164" s="44" t="s">
        <v>190</v>
      </c>
      <c r="H164" s="45" t="s">
        <v>191</v>
      </c>
      <c r="L164" s="38"/>
    </row>
    <row r="165" spans="1:12" ht="25" customHeight="1" x14ac:dyDescent="0.2">
      <c r="A165" s="40">
        <v>7</v>
      </c>
      <c r="B165" s="49" t="s">
        <v>457</v>
      </c>
      <c r="C165" s="42" t="s">
        <v>195</v>
      </c>
      <c r="D165" s="34">
        <v>1</v>
      </c>
      <c r="E165" s="27" t="s">
        <v>95</v>
      </c>
      <c r="F165" s="110"/>
      <c r="G165" s="44" t="s">
        <v>190</v>
      </c>
      <c r="H165" s="45" t="s">
        <v>191</v>
      </c>
      <c r="L165" s="38"/>
    </row>
    <row r="166" spans="1:12" ht="25" customHeight="1" x14ac:dyDescent="0.2">
      <c r="A166" s="40">
        <v>8</v>
      </c>
      <c r="B166" s="41" t="s">
        <v>458</v>
      </c>
      <c r="C166" s="42" t="s">
        <v>196</v>
      </c>
      <c r="D166" s="63">
        <v>5</v>
      </c>
      <c r="E166" s="27" t="s">
        <v>95</v>
      </c>
      <c r="F166" s="110"/>
      <c r="G166" s="44">
        <f t="shared" si="6"/>
        <v>0</v>
      </c>
      <c r="H166" s="64">
        <v>956</v>
      </c>
      <c r="I166" s="65" t="s">
        <v>186</v>
      </c>
      <c r="J166" s="66">
        <v>5.0000000000000001E-3</v>
      </c>
      <c r="K166" s="66"/>
      <c r="L166" s="67"/>
    </row>
    <row r="167" spans="1:12" ht="25" customHeight="1" x14ac:dyDescent="0.2">
      <c r="A167" s="40">
        <v>9</v>
      </c>
      <c r="B167" s="41" t="s">
        <v>458</v>
      </c>
      <c r="C167" s="42" t="s">
        <v>197</v>
      </c>
      <c r="D167" s="63">
        <v>144</v>
      </c>
      <c r="E167" s="27" t="s">
        <v>95</v>
      </c>
      <c r="F167" s="110"/>
      <c r="G167" s="44">
        <f t="shared" si="6"/>
        <v>0</v>
      </c>
      <c r="H167" s="64">
        <v>956</v>
      </c>
      <c r="I167" s="65" t="s">
        <v>186</v>
      </c>
      <c r="J167" s="66">
        <v>0.15</v>
      </c>
      <c r="K167" s="66"/>
      <c r="L167" s="67"/>
    </row>
    <row r="168" spans="1:12" ht="25" customHeight="1" x14ac:dyDescent="0.2">
      <c r="A168" s="40">
        <v>10</v>
      </c>
      <c r="B168" s="41" t="s">
        <v>459</v>
      </c>
      <c r="C168" s="42" t="s">
        <v>198</v>
      </c>
      <c r="D168" s="63">
        <v>8</v>
      </c>
      <c r="E168" s="27" t="s">
        <v>90</v>
      </c>
      <c r="F168" s="110"/>
      <c r="G168" s="44">
        <f t="shared" si="6"/>
        <v>0</v>
      </c>
      <c r="H168" s="64">
        <v>706</v>
      </c>
      <c r="I168" s="65" t="s">
        <v>186</v>
      </c>
      <c r="J168" s="66">
        <v>0.01</v>
      </c>
      <c r="K168" s="66"/>
      <c r="L168" s="67"/>
    </row>
    <row r="169" spans="1:12" ht="25" customHeight="1" x14ac:dyDescent="0.2">
      <c r="A169" s="40">
        <v>11</v>
      </c>
      <c r="B169" s="41" t="s">
        <v>460</v>
      </c>
      <c r="C169" s="42" t="s">
        <v>199</v>
      </c>
      <c r="D169" s="63">
        <v>15</v>
      </c>
      <c r="E169" s="27" t="s">
        <v>90</v>
      </c>
      <c r="F169" s="110"/>
      <c r="G169" s="44">
        <f t="shared" si="6"/>
        <v>0</v>
      </c>
      <c r="H169" s="64">
        <v>706</v>
      </c>
      <c r="I169" s="65" t="s">
        <v>186</v>
      </c>
      <c r="J169" s="66">
        <v>0.02</v>
      </c>
      <c r="K169" s="66"/>
      <c r="L169" s="67"/>
    </row>
    <row r="170" spans="1:12" ht="25" customHeight="1" x14ac:dyDescent="0.2">
      <c r="A170" s="40">
        <v>12</v>
      </c>
      <c r="B170" s="41" t="s">
        <v>461</v>
      </c>
      <c r="C170" s="42" t="s">
        <v>200</v>
      </c>
      <c r="D170" s="63">
        <v>96</v>
      </c>
      <c r="E170" s="27" t="s">
        <v>90</v>
      </c>
      <c r="F170" s="110"/>
      <c r="G170" s="44">
        <f t="shared" si="6"/>
        <v>0</v>
      </c>
      <c r="H170" s="64">
        <v>956</v>
      </c>
      <c r="I170" s="65" t="s">
        <v>186</v>
      </c>
      <c r="J170" s="66">
        <v>0.1</v>
      </c>
      <c r="K170" s="66"/>
      <c r="L170" s="67"/>
    </row>
    <row r="171" spans="1:12" ht="25" customHeight="1" x14ac:dyDescent="0.2">
      <c r="A171" s="40">
        <v>13</v>
      </c>
      <c r="B171" s="41" t="s">
        <v>462</v>
      </c>
      <c r="C171" s="42" t="s">
        <v>201</v>
      </c>
      <c r="D171" s="63">
        <v>62</v>
      </c>
      <c r="E171" s="27" t="s">
        <v>90</v>
      </c>
      <c r="F171" s="110"/>
      <c r="G171" s="44">
        <f t="shared" si="6"/>
        <v>0</v>
      </c>
      <c r="H171" s="139" t="s">
        <v>385</v>
      </c>
      <c r="I171" s="140"/>
      <c r="J171" s="66" t="s">
        <v>202</v>
      </c>
      <c r="K171" s="66"/>
      <c r="L171" s="67"/>
    </row>
    <row r="172" spans="1:12" ht="25" customHeight="1" x14ac:dyDescent="0.2">
      <c r="A172" s="40">
        <v>14</v>
      </c>
      <c r="B172" s="41" t="s">
        <v>463</v>
      </c>
      <c r="C172" s="42" t="s">
        <v>203</v>
      </c>
      <c r="D172" s="63">
        <v>96</v>
      </c>
      <c r="E172" s="27" t="s">
        <v>178</v>
      </c>
      <c r="F172" s="110"/>
      <c r="G172" s="44">
        <f t="shared" si="6"/>
        <v>0</v>
      </c>
      <c r="H172" s="64">
        <v>956</v>
      </c>
      <c r="I172" s="65" t="s">
        <v>186</v>
      </c>
      <c r="J172" s="66">
        <v>0.1</v>
      </c>
      <c r="K172" s="66"/>
      <c r="L172" s="67"/>
    </row>
    <row r="173" spans="1:12" ht="25" customHeight="1" x14ac:dyDescent="0.2">
      <c r="A173" s="40">
        <v>15</v>
      </c>
      <c r="B173" s="41" t="s">
        <v>464</v>
      </c>
      <c r="C173" s="42" t="s">
        <v>204</v>
      </c>
      <c r="D173" s="63">
        <v>125</v>
      </c>
      <c r="E173" s="27" t="s">
        <v>108</v>
      </c>
      <c r="F173" s="110"/>
      <c r="G173" s="44">
        <f t="shared" si="6"/>
        <v>0</v>
      </c>
      <c r="H173" s="64">
        <v>956</v>
      </c>
      <c r="I173" s="65" t="s">
        <v>186</v>
      </c>
      <c r="J173" s="66">
        <v>0.13</v>
      </c>
      <c r="K173" s="66"/>
      <c r="L173" s="67"/>
    </row>
    <row r="174" spans="1:12" ht="25" customHeight="1" x14ac:dyDescent="0.2">
      <c r="A174" s="40"/>
      <c r="B174" s="68" t="s">
        <v>356</v>
      </c>
      <c r="C174" s="42"/>
      <c r="D174" s="43"/>
      <c r="E174" s="27"/>
      <c r="F174" s="43"/>
      <c r="G174" s="44">
        <f>SUM(G159:G173)</f>
        <v>0</v>
      </c>
      <c r="H174" s="53"/>
      <c r="I174" s="54"/>
      <c r="J174" s="54"/>
      <c r="K174" s="54"/>
      <c r="L174" s="55"/>
    </row>
    <row r="175" spans="1:12" ht="25" customHeight="1" x14ac:dyDescent="0.2">
      <c r="A175" s="40"/>
      <c r="B175" s="50"/>
      <c r="C175" s="42"/>
      <c r="D175" s="43"/>
      <c r="E175" s="27"/>
      <c r="F175" s="43"/>
      <c r="G175" s="44"/>
      <c r="H175" s="53"/>
      <c r="I175" s="54"/>
      <c r="J175" s="54"/>
      <c r="K175" s="54"/>
      <c r="L175" s="55"/>
    </row>
    <row r="176" spans="1:12" ht="25" customHeight="1" x14ac:dyDescent="0.2">
      <c r="A176" s="40" t="s">
        <v>28</v>
      </c>
      <c r="B176" s="52" t="s">
        <v>205</v>
      </c>
      <c r="C176" s="42"/>
      <c r="D176" s="43"/>
      <c r="E176" s="27"/>
      <c r="F176" s="43"/>
      <c r="G176" s="44"/>
      <c r="H176" s="53"/>
      <c r="I176" s="54"/>
      <c r="J176" s="54"/>
      <c r="K176" s="54"/>
      <c r="L176" s="55"/>
    </row>
    <row r="177" spans="1:12" ht="25" customHeight="1" x14ac:dyDescent="0.2">
      <c r="A177" s="40">
        <v>1</v>
      </c>
      <c r="B177" s="41" t="s">
        <v>206</v>
      </c>
      <c r="C177" s="42" t="s">
        <v>207</v>
      </c>
      <c r="D177" s="43">
        <v>956</v>
      </c>
      <c r="E177" s="27" t="s">
        <v>108</v>
      </c>
      <c r="G177" s="44">
        <f t="shared" ref="G177" si="7">$D177*F177</f>
        <v>0</v>
      </c>
      <c r="H177" s="53"/>
      <c r="I177" s="54"/>
      <c r="J177" s="54"/>
      <c r="K177" s="54"/>
      <c r="L177" s="55"/>
    </row>
    <row r="178" spans="1:12" ht="25" customHeight="1" x14ac:dyDescent="0.2">
      <c r="A178" s="40"/>
      <c r="B178" s="68" t="s">
        <v>357</v>
      </c>
      <c r="C178" s="42"/>
      <c r="D178" s="43"/>
      <c r="E178" s="27"/>
      <c r="F178" s="43"/>
      <c r="G178" s="44">
        <f>SUM(G177:G177)</f>
        <v>0</v>
      </c>
      <c r="H178" s="53"/>
      <c r="I178" s="54"/>
      <c r="J178" s="54"/>
      <c r="K178" s="54"/>
      <c r="L178" s="55"/>
    </row>
    <row r="179" spans="1:12" ht="25" customHeight="1" x14ac:dyDescent="0.2">
      <c r="A179" s="40"/>
      <c r="B179" s="50"/>
      <c r="C179" s="42"/>
      <c r="D179" s="43"/>
      <c r="E179" s="27"/>
      <c r="F179" s="43"/>
      <c r="G179" s="44"/>
      <c r="H179" s="53"/>
      <c r="I179" s="54"/>
      <c r="J179" s="54"/>
      <c r="K179" s="54"/>
      <c r="L179" s="55"/>
    </row>
    <row r="180" spans="1:12" ht="25" customHeight="1" x14ac:dyDescent="0.2">
      <c r="A180" s="40" t="s">
        <v>29</v>
      </c>
      <c r="B180" s="52" t="s">
        <v>208</v>
      </c>
      <c r="C180" s="41"/>
      <c r="D180" s="43"/>
      <c r="E180" s="27"/>
      <c r="F180" s="43"/>
      <c r="G180" s="44"/>
      <c r="I180" s="61"/>
      <c r="J180" s="61"/>
      <c r="K180" s="61"/>
      <c r="L180" s="62"/>
    </row>
    <row r="181" spans="1:12" ht="25" customHeight="1" x14ac:dyDescent="0.2">
      <c r="A181" s="40">
        <v>1</v>
      </c>
      <c r="B181" s="41" t="s">
        <v>455</v>
      </c>
      <c r="C181" s="42" t="s">
        <v>184</v>
      </c>
      <c r="D181" s="63">
        <v>133</v>
      </c>
      <c r="E181" s="27" t="s">
        <v>185</v>
      </c>
      <c r="F181" s="110"/>
      <c r="G181" s="44">
        <f>$D181*F181</f>
        <v>0</v>
      </c>
      <c r="H181" s="64">
        <v>552</v>
      </c>
      <c r="I181" s="65" t="s">
        <v>186</v>
      </c>
      <c r="J181" s="66">
        <v>1.4999999999999999E-2</v>
      </c>
      <c r="K181" s="141">
        <v>16</v>
      </c>
      <c r="L181" s="142"/>
    </row>
    <row r="182" spans="1:12" ht="25" customHeight="1" x14ac:dyDescent="0.2">
      <c r="A182" s="40">
        <v>2</v>
      </c>
      <c r="B182" s="41" t="s">
        <v>456</v>
      </c>
      <c r="C182" s="42" t="s">
        <v>187</v>
      </c>
      <c r="D182" s="63">
        <v>149</v>
      </c>
      <c r="E182" s="27" t="s">
        <v>185</v>
      </c>
      <c r="F182" s="110"/>
      <c r="G182" s="44">
        <f>$D182*F182</f>
        <v>0</v>
      </c>
      <c r="H182" s="64">
        <v>198</v>
      </c>
      <c r="I182" s="65" t="s">
        <v>188</v>
      </c>
      <c r="J182" s="66">
        <v>0.15</v>
      </c>
      <c r="K182" s="143">
        <v>5</v>
      </c>
      <c r="L182" s="144"/>
    </row>
    <row r="183" spans="1:12" ht="25" customHeight="1" x14ac:dyDescent="0.2">
      <c r="A183" s="40">
        <v>3</v>
      </c>
      <c r="B183" s="41" t="s">
        <v>455</v>
      </c>
      <c r="C183" s="42" t="s">
        <v>189</v>
      </c>
      <c r="D183" s="63">
        <v>1</v>
      </c>
      <c r="E183" s="27" t="s">
        <v>185</v>
      </c>
      <c r="F183" s="110"/>
      <c r="G183" s="44" t="s">
        <v>190</v>
      </c>
      <c r="H183" s="45" t="s">
        <v>191</v>
      </c>
      <c r="I183" s="46"/>
      <c r="J183" s="46"/>
      <c r="K183" s="46"/>
      <c r="L183" s="47"/>
    </row>
    <row r="184" spans="1:12" ht="25" customHeight="1" x14ac:dyDescent="0.2">
      <c r="A184" s="40">
        <v>4</v>
      </c>
      <c r="B184" s="41" t="s">
        <v>457</v>
      </c>
      <c r="C184" s="42" t="s">
        <v>192</v>
      </c>
      <c r="D184" s="63">
        <v>24</v>
      </c>
      <c r="E184" s="27" t="s">
        <v>95</v>
      </c>
      <c r="F184" s="110"/>
      <c r="G184" s="44">
        <f t="shared" ref="G184:G195" si="8">$D184*F184</f>
        <v>0</v>
      </c>
      <c r="H184" s="64">
        <v>793</v>
      </c>
      <c r="I184" s="65" t="s">
        <v>186</v>
      </c>
      <c r="J184" s="66">
        <v>0.03</v>
      </c>
      <c r="K184" s="66"/>
      <c r="L184" s="67"/>
    </row>
    <row r="185" spans="1:12" ht="25" customHeight="1" x14ac:dyDescent="0.2">
      <c r="A185" s="40">
        <v>5</v>
      </c>
      <c r="B185" s="49" t="s">
        <v>457</v>
      </c>
      <c r="C185" s="39" t="s">
        <v>193</v>
      </c>
      <c r="D185" s="63">
        <v>88</v>
      </c>
      <c r="E185" s="27" t="s">
        <v>95</v>
      </c>
      <c r="F185" s="110"/>
      <c r="G185" s="44">
        <f t="shared" si="8"/>
        <v>0</v>
      </c>
      <c r="H185" s="64">
        <v>793</v>
      </c>
      <c r="I185" s="65" t="s">
        <v>186</v>
      </c>
      <c r="J185" s="66">
        <v>0.11</v>
      </c>
      <c r="K185" s="66"/>
      <c r="L185" s="67"/>
    </row>
    <row r="186" spans="1:12" ht="25" customHeight="1" x14ac:dyDescent="0.2">
      <c r="A186" s="40">
        <v>6</v>
      </c>
      <c r="B186" s="41" t="s">
        <v>457</v>
      </c>
      <c r="C186" s="42" t="s">
        <v>194</v>
      </c>
      <c r="D186" s="43">
        <v>1</v>
      </c>
      <c r="E186" s="27" t="s">
        <v>95</v>
      </c>
      <c r="F186" s="110"/>
      <c r="G186" s="44" t="s">
        <v>190</v>
      </c>
      <c r="H186" s="45" t="s">
        <v>191</v>
      </c>
      <c r="L186" s="38"/>
    </row>
    <row r="187" spans="1:12" ht="25" customHeight="1" x14ac:dyDescent="0.2">
      <c r="A187" s="40">
        <v>7</v>
      </c>
      <c r="B187" s="49" t="s">
        <v>457</v>
      </c>
      <c r="C187" s="42" t="s">
        <v>195</v>
      </c>
      <c r="D187" s="34">
        <v>1</v>
      </c>
      <c r="E187" s="27" t="s">
        <v>95</v>
      </c>
      <c r="F187" s="110"/>
      <c r="G187" s="44" t="s">
        <v>190</v>
      </c>
      <c r="H187" s="45" t="s">
        <v>191</v>
      </c>
      <c r="L187" s="38"/>
    </row>
    <row r="188" spans="1:12" ht="25" customHeight="1" x14ac:dyDescent="0.2">
      <c r="A188" s="40">
        <v>8</v>
      </c>
      <c r="B188" s="41" t="s">
        <v>458</v>
      </c>
      <c r="C188" s="42" t="s">
        <v>196</v>
      </c>
      <c r="D188" s="63">
        <v>4</v>
      </c>
      <c r="E188" s="27" t="s">
        <v>95</v>
      </c>
      <c r="F188" s="110"/>
      <c r="G188" s="44">
        <f t="shared" si="8"/>
        <v>0</v>
      </c>
      <c r="H188" s="64">
        <v>793</v>
      </c>
      <c r="I188" s="65" t="s">
        <v>186</v>
      </c>
      <c r="J188" s="66">
        <v>5.0000000000000001E-3</v>
      </c>
      <c r="K188" s="66"/>
      <c r="L188" s="67"/>
    </row>
    <row r="189" spans="1:12" ht="25" customHeight="1" x14ac:dyDescent="0.2">
      <c r="A189" s="40">
        <v>9</v>
      </c>
      <c r="B189" s="41" t="s">
        <v>458</v>
      </c>
      <c r="C189" s="42" t="s">
        <v>197</v>
      </c>
      <c r="D189" s="63">
        <v>119</v>
      </c>
      <c r="E189" s="27" t="s">
        <v>95</v>
      </c>
      <c r="F189" s="110"/>
      <c r="G189" s="44">
        <f t="shared" si="8"/>
        <v>0</v>
      </c>
      <c r="H189" s="64">
        <v>793</v>
      </c>
      <c r="I189" s="65" t="s">
        <v>186</v>
      </c>
      <c r="J189" s="66">
        <v>0.15</v>
      </c>
      <c r="K189" s="66"/>
      <c r="L189" s="67"/>
    </row>
    <row r="190" spans="1:12" ht="25" customHeight="1" x14ac:dyDescent="0.2">
      <c r="A190" s="40">
        <v>10</v>
      </c>
      <c r="B190" s="41" t="s">
        <v>459</v>
      </c>
      <c r="C190" s="42" t="s">
        <v>198</v>
      </c>
      <c r="D190" s="63">
        <v>7</v>
      </c>
      <c r="E190" s="27" t="s">
        <v>90</v>
      </c>
      <c r="F190" s="110"/>
      <c r="G190" s="44">
        <f t="shared" si="8"/>
        <v>0</v>
      </c>
      <c r="H190" s="64">
        <v>620</v>
      </c>
      <c r="I190" s="65" t="s">
        <v>186</v>
      </c>
      <c r="J190" s="66">
        <v>0.01</v>
      </c>
      <c r="K190" s="66"/>
      <c r="L190" s="67"/>
    </row>
    <row r="191" spans="1:12" ht="25" customHeight="1" x14ac:dyDescent="0.2">
      <c r="A191" s="40">
        <v>11</v>
      </c>
      <c r="B191" s="41" t="s">
        <v>460</v>
      </c>
      <c r="C191" s="42" t="s">
        <v>199</v>
      </c>
      <c r="D191" s="63">
        <v>13</v>
      </c>
      <c r="E191" s="27" t="s">
        <v>90</v>
      </c>
      <c r="F191" s="110"/>
      <c r="G191" s="44">
        <f t="shared" si="8"/>
        <v>0</v>
      </c>
      <c r="H191" s="64">
        <v>620</v>
      </c>
      <c r="I191" s="65" t="s">
        <v>186</v>
      </c>
      <c r="J191" s="66">
        <v>0.02</v>
      </c>
      <c r="K191" s="66"/>
      <c r="L191" s="67"/>
    </row>
    <row r="192" spans="1:12" ht="25" customHeight="1" x14ac:dyDescent="0.2">
      <c r="A192" s="40">
        <v>12</v>
      </c>
      <c r="B192" s="41" t="s">
        <v>461</v>
      </c>
      <c r="C192" s="42" t="s">
        <v>200</v>
      </c>
      <c r="D192" s="63">
        <v>80</v>
      </c>
      <c r="E192" s="27" t="s">
        <v>90</v>
      </c>
      <c r="F192" s="110"/>
      <c r="G192" s="44">
        <f t="shared" si="8"/>
        <v>0</v>
      </c>
      <c r="H192" s="64">
        <v>793</v>
      </c>
      <c r="I192" s="65" t="s">
        <v>186</v>
      </c>
      <c r="J192" s="66">
        <v>0.1</v>
      </c>
      <c r="K192" s="66"/>
      <c r="L192" s="67"/>
    </row>
    <row r="193" spans="1:12" ht="25" customHeight="1" x14ac:dyDescent="0.2">
      <c r="A193" s="40">
        <v>13</v>
      </c>
      <c r="B193" s="41" t="s">
        <v>462</v>
      </c>
      <c r="C193" s="42" t="s">
        <v>201</v>
      </c>
      <c r="D193" s="63">
        <v>62</v>
      </c>
      <c r="E193" s="27" t="s">
        <v>90</v>
      </c>
      <c r="F193" s="110"/>
      <c r="G193" s="44">
        <f t="shared" si="8"/>
        <v>0</v>
      </c>
      <c r="H193" s="139" t="s">
        <v>385</v>
      </c>
      <c r="I193" s="140"/>
      <c r="J193" s="66" t="s">
        <v>202</v>
      </c>
      <c r="K193" s="66"/>
      <c r="L193" s="67"/>
    </row>
    <row r="194" spans="1:12" ht="25" customHeight="1" x14ac:dyDescent="0.2">
      <c r="A194" s="40">
        <v>14</v>
      </c>
      <c r="B194" s="41" t="s">
        <v>463</v>
      </c>
      <c r="C194" s="42" t="s">
        <v>203</v>
      </c>
      <c r="D194" s="63">
        <v>80</v>
      </c>
      <c r="E194" s="27" t="s">
        <v>178</v>
      </c>
      <c r="F194" s="110"/>
      <c r="G194" s="44">
        <f t="shared" si="8"/>
        <v>0</v>
      </c>
      <c r="H194" s="64">
        <v>793</v>
      </c>
      <c r="I194" s="65" t="s">
        <v>186</v>
      </c>
      <c r="J194" s="66">
        <v>0.1</v>
      </c>
      <c r="K194" s="66"/>
      <c r="L194" s="67"/>
    </row>
    <row r="195" spans="1:12" ht="25" customHeight="1" x14ac:dyDescent="0.2">
      <c r="A195" s="40">
        <v>15</v>
      </c>
      <c r="B195" s="41" t="s">
        <v>464</v>
      </c>
      <c r="C195" s="42" t="s">
        <v>204</v>
      </c>
      <c r="D195" s="63">
        <v>104</v>
      </c>
      <c r="E195" s="27" t="s">
        <v>108</v>
      </c>
      <c r="F195" s="110"/>
      <c r="G195" s="44">
        <f t="shared" si="8"/>
        <v>0</v>
      </c>
      <c r="H195" s="64">
        <v>793</v>
      </c>
      <c r="I195" s="65" t="s">
        <v>186</v>
      </c>
      <c r="J195" s="66">
        <v>0.13</v>
      </c>
      <c r="K195" s="66"/>
      <c r="L195" s="67"/>
    </row>
    <row r="196" spans="1:12" ht="25" customHeight="1" x14ac:dyDescent="0.2">
      <c r="A196" s="40"/>
      <c r="B196" s="68" t="s">
        <v>358</v>
      </c>
      <c r="C196" s="42"/>
      <c r="D196" s="43"/>
      <c r="E196" s="27"/>
      <c r="F196" s="43"/>
      <c r="G196" s="44">
        <f>SUM(G181:G195)</f>
        <v>0</v>
      </c>
      <c r="H196" s="53"/>
      <c r="I196" s="54"/>
      <c r="J196" s="54"/>
      <c r="K196" s="54"/>
      <c r="L196" s="55"/>
    </row>
    <row r="197" spans="1:12" ht="25" customHeight="1" x14ac:dyDescent="0.2">
      <c r="A197" s="40"/>
      <c r="B197" s="50"/>
      <c r="C197" s="42"/>
      <c r="D197" s="43"/>
      <c r="E197" s="27"/>
      <c r="F197" s="43"/>
      <c r="G197" s="44"/>
      <c r="H197" s="53"/>
      <c r="I197" s="54"/>
      <c r="J197" s="54"/>
      <c r="K197" s="54"/>
      <c r="L197" s="55"/>
    </row>
    <row r="198" spans="1:12" ht="25" customHeight="1" x14ac:dyDescent="0.2">
      <c r="A198" s="40" t="s">
        <v>28</v>
      </c>
      <c r="B198" s="52" t="s">
        <v>209</v>
      </c>
      <c r="C198" s="42"/>
      <c r="D198" s="43"/>
      <c r="E198" s="27"/>
      <c r="F198" s="43"/>
      <c r="G198" s="44"/>
      <c r="H198" s="53"/>
      <c r="I198" s="54"/>
      <c r="J198" s="54"/>
      <c r="K198" s="54"/>
      <c r="L198" s="55"/>
    </row>
    <row r="199" spans="1:12" ht="25" customHeight="1" x14ac:dyDescent="0.2">
      <c r="A199" s="40">
        <v>1</v>
      </c>
      <c r="B199" s="41" t="s">
        <v>206</v>
      </c>
      <c r="C199" s="42" t="s">
        <v>207</v>
      </c>
      <c r="D199" s="43">
        <v>793</v>
      </c>
      <c r="E199" s="27" t="s">
        <v>108</v>
      </c>
      <c r="G199" s="44">
        <f t="shared" ref="G199" si="9">$D199*F199</f>
        <v>0</v>
      </c>
      <c r="H199" s="53"/>
      <c r="I199" s="54"/>
      <c r="J199" s="54"/>
      <c r="K199" s="54"/>
      <c r="L199" s="55"/>
    </row>
    <row r="200" spans="1:12" ht="25" customHeight="1" x14ac:dyDescent="0.2">
      <c r="A200" s="40"/>
      <c r="B200" s="68" t="s">
        <v>359</v>
      </c>
      <c r="C200" s="42"/>
      <c r="D200" s="43"/>
      <c r="E200" s="27"/>
      <c r="F200" s="43"/>
      <c r="G200" s="44">
        <f>SUM(G199:G199)</f>
        <v>0</v>
      </c>
      <c r="H200" s="53"/>
      <c r="I200" s="54"/>
      <c r="J200" s="54"/>
      <c r="K200" s="54"/>
      <c r="L200" s="55"/>
    </row>
    <row r="201" spans="1:12" ht="25" customHeight="1" x14ac:dyDescent="0.2">
      <c r="A201" s="40"/>
      <c r="B201" s="50" t="s">
        <v>360</v>
      </c>
      <c r="C201" s="42"/>
      <c r="D201" s="43"/>
      <c r="E201" s="27"/>
      <c r="F201" s="43"/>
      <c r="G201" s="44">
        <f>SUMIF($B158:$B200,"*小々計",G158:G200)</f>
        <v>0</v>
      </c>
      <c r="H201" s="53"/>
      <c r="I201" s="54"/>
      <c r="J201" s="54"/>
      <c r="K201" s="54"/>
      <c r="L201" s="55"/>
    </row>
    <row r="202" spans="1:12" ht="25" customHeight="1" x14ac:dyDescent="0.2">
      <c r="A202" s="40"/>
      <c r="B202" s="50"/>
      <c r="C202" s="42"/>
      <c r="D202" s="43"/>
      <c r="E202" s="27"/>
      <c r="F202" s="43"/>
      <c r="G202" s="44"/>
      <c r="H202" s="53"/>
      <c r="I202" s="54"/>
      <c r="J202" s="54"/>
      <c r="K202" s="54"/>
      <c r="L202" s="55"/>
    </row>
    <row r="203" spans="1:12" ht="25" customHeight="1" x14ac:dyDescent="0.2">
      <c r="A203" s="40"/>
      <c r="B203" s="112" t="s">
        <v>210</v>
      </c>
      <c r="C203" s="113"/>
      <c r="D203" s="113"/>
      <c r="E203" s="113"/>
      <c r="F203" s="113"/>
      <c r="G203" s="113"/>
      <c r="H203" s="113"/>
      <c r="I203" s="113"/>
      <c r="J203" s="113"/>
      <c r="K203" s="113"/>
      <c r="L203" s="114"/>
    </row>
    <row r="204" spans="1:12" ht="25" customHeight="1" x14ac:dyDescent="0.2">
      <c r="A204" s="40"/>
      <c r="B204" s="50"/>
      <c r="C204" s="42"/>
      <c r="D204" s="43"/>
      <c r="E204" s="27"/>
      <c r="F204" s="43"/>
      <c r="G204" s="44"/>
      <c r="H204" s="53"/>
      <c r="I204" s="54"/>
      <c r="J204" s="54"/>
      <c r="K204" s="54"/>
      <c r="L204" s="55"/>
    </row>
    <row r="205" spans="1:12" ht="25" customHeight="1" x14ac:dyDescent="0.2">
      <c r="A205" s="40"/>
      <c r="B205" s="50"/>
      <c r="C205" s="42"/>
      <c r="D205" s="43"/>
      <c r="E205" s="27"/>
      <c r="F205" s="43"/>
      <c r="G205" s="44"/>
      <c r="H205" s="53"/>
      <c r="I205" s="54"/>
      <c r="J205" s="54"/>
      <c r="K205" s="54"/>
      <c r="L205" s="55"/>
    </row>
    <row r="206" spans="1:12" ht="25" customHeight="1" x14ac:dyDescent="0.2">
      <c r="A206" s="40"/>
      <c r="B206" s="50" t="s">
        <v>361</v>
      </c>
      <c r="E206" s="27"/>
      <c r="G206" s="44">
        <f>SUMIF($B157:$B205,"*小計",G157:G205)</f>
        <v>0</v>
      </c>
      <c r="H206" s="53"/>
      <c r="I206" s="54"/>
      <c r="J206" s="54"/>
      <c r="K206" s="54"/>
      <c r="L206" s="55"/>
    </row>
    <row r="207" spans="1:12" ht="25" customHeight="1" x14ac:dyDescent="0.2">
      <c r="A207" s="31" t="s">
        <v>211</v>
      </c>
      <c r="B207" s="32" t="s">
        <v>212</v>
      </c>
      <c r="C207" s="49"/>
      <c r="E207" s="27"/>
      <c r="H207" s="45"/>
      <c r="I207" s="46"/>
      <c r="J207" s="46"/>
      <c r="K207" s="46"/>
      <c r="L207" s="47"/>
    </row>
    <row r="208" spans="1:12" ht="25" customHeight="1" x14ac:dyDescent="0.2">
      <c r="A208" s="51">
        <v>1</v>
      </c>
      <c r="B208" s="41" t="s">
        <v>213</v>
      </c>
      <c r="C208" s="49"/>
      <c r="E208" s="27"/>
      <c r="H208" s="45"/>
      <c r="I208" s="46"/>
      <c r="J208" s="46"/>
      <c r="K208" s="46"/>
      <c r="L208" s="47"/>
    </row>
    <row r="209" spans="1:12" ht="25" customHeight="1" x14ac:dyDescent="0.2">
      <c r="A209" s="40">
        <v>1</v>
      </c>
      <c r="B209" s="41" t="s">
        <v>214</v>
      </c>
      <c r="C209" s="69" t="s">
        <v>215</v>
      </c>
      <c r="D209" s="43">
        <v>552</v>
      </c>
      <c r="E209" s="27" t="s">
        <v>108</v>
      </c>
      <c r="F209" s="110"/>
      <c r="G209" s="44">
        <f t="shared" ref="G209:G220" si="10">$D209*F209</f>
        <v>0</v>
      </c>
      <c r="H209" s="58" t="s">
        <v>216</v>
      </c>
      <c r="I209" s="56"/>
      <c r="J209" s="56"/>
      <c r="K209" s="56"/>
      <c r="L209" s="57"/>
    </row>
    <row r="210" spans="1:12" ht="25" customHeight="1" x14ac:dyDescent="0.2">
      <c r="A210" s="40">
        <v>2</v>
      </c>
      <c r="B210" s="41" t="s">
        <v>217</v>
      </c>
      <c r="C210" s="69" t="s">
        <v>215</v>
      </c>
      <c r="D210" s="43">
        <v>85</v>
      </c>
      <c r="E210" s="27" t="s">
        <v>108</v>
      </c>
      <c r="F210" s="110"/>
      <c r="G210" s="44">
        <f t="shared" si="10"/>
        <v>0</v>
      </c>
      <c r="H210" s="58" t="s">
        <v>218</v>
      </c>
      <c r="I210" s="56"/>
      <c r="J210" s="56"/>
      <c r="K210" s="56"/>
      <c r="L210" s="57"/>
    </row>
    <row r="211" spans="1:12" ht="25" customHeight="1" x14ac:dyDescent="0.2">
      <c r="A211" s="40">
        <v>3</v>
      </c>
      <c r="B211" s="42" t="s">
        <v>219</v>
      </c>
      <c r="C211" s="69" t="s">
        <v>215</v>
      </c>
      <c r="D211" s="43">
        <v>56</v>
      </c>
      <c r="E211" s="27" t="s">
        <v>90</v>
      </c>
      <c r="F211" s="110"/>
      <c r="G211" s="44">
        <f t="shared" si="10"/>
        <v>0</v>
      </c>
      <c r="H211" s="58" t="s">
        <v>218</v>
      </c>
      <c r="I211" s="56"/>
      <c r="J211" s="70" t="s">
        <v>220</v>
      </c>
      <c r="K211" s="148" t="s">
        <v>387</v>
      </c>
      <c r="L211" s="149"/>
    </row>
    <row r="212" spans="1:12" ht="25" customHeight="1" x14ac:dyDescent="0.2">
      <c r="A212" s="40">
        <v>4</v>
      </c>
      <c r="B212" s="42" t="s">
        <v>221</v>
      </c>
      <c r="C212" s="69" t="s">
        <v>215</v>
      </c>
      <c r="D212" s="43">
        <v>56</v>
      </c>
      <c r="E212" s="27" t="s">
        <v>90</v>
      </c>
      <c r="F212" s="110"/>
      <c r="G212" s="44">
        <f t="shared" si="10"/>
        <v>0</v>
      </c>
      <c r="H212" s="58" t="s">
        <v>216</v>
      </c>
      <c r="I212" s="56"/>
      <c r="J212" s="70" t="s">
        <v>222</v>
      </c>
      <c r="K212" s="148" t="s">
        <v>388</v>
      </c>
      <c r="L212" s="149"/>
    </row>
    <row r="213" spans="1:12" ht="25" customHeight="1" x14ac:dyDescent="0.2">
      <c r="A213" s="40">
        <v>5</v>
      </c>
      <c r="B213" s="42" t="s">
        <v>223</v>
      </c>
      <c r="C213" s="69" t="s">
        <v>215</v>
      </c>
      <c r="D213" s="43">
        <v>5</v>
      </c>
      <c r="E213" s="27" t="s">
        <v>90</v>
      </c>
      <c r="F213" s="110"/>
      <c r="G213" s="44">
        <f t="shared" si="10"/>
        <v>0</v>
      </c>
      <c r="H213" s="58" t="s">
        <v>218</v>
      </c>
      <c r="I213" s="56"/>
      <c r="J213" s="70" t="s">
        <v>220</v>
      </c>
      <c r="K213" s="148" t="s">
        <v>389</v>
      </c>
      <c r="L213" s="149"/>
    </row>
    <row r="214" spans="1:12" ht="25" customHeight="1" x14ac:dyDescent="0.2">
      <c r="A214" s="40">
        <v>6</v>
      </c>
      <c r="B214" s="42" t="s">
        <v>224</v>
      </c>
      <c r="C214" s="69" t="s">
        <v>215</v>
      </c>
      <c r="D214" s="43">
        <v>32</v>
      </c>
      <c r="E214" s="27" t="s">
        <v>90</v>
      </c>
      <c r="F214" s="110"/>
      <c r="G214" s="44">
        <f t="shared" si="10"/>
        <v>0</v>
      </c>
      <c r="H214" s="58" t="s">
        <v>216</v>
      </c>
      <c r="I214" s="56"/>
      <c r="J214" s="70" t="s">
        <v>222</v>
      </c>
      <c r="K214" s="148" t="s">
        <v>388</v>
      </c>
      <c r="L214" s="149"/>
    </row>
    <row r="215" spans="1:12" ht="25" customHeight="1" x14ac:dyDescent="0.2">
      <c r="A215" s="40">
        <v>7</v>
      </c>
      <c r="B215" s="42" t="s">
        <v>225</v>
      </c>
      <c r="C215" s="69" t="s">
        <v>215</v>
      </c>
      <c r="D215" s="43">
        <v>56</v>
      </c>
      <c r="E215" s="27" t="s">
        <v>90</v>
      </c>
      <c r="G215" s="44">
        <f t="shared" si="10"/>
        <v>0</v>
      </c>
      <c r="H215" s="58" t="s">
        <v>218</v>
      </c>
      <c r="I215" s="56"/>
      <c r="J215" s="70" t="s">
        <v>220</v>
      </c>
      <c r="K215" s="148" t="s">
        <v>387</v>
      </c>
      <c r="L215" s="149"/>
    </row>
    <row r="216" spans="1:12" ht="25" customHeight="1" x14ac:dyDescent="0.2">
      <c r="A216" s="40">
        <v>8</v>
      </c>
      <c r="B216" s="71" t="s">
        <v>226</v>
      </c>
      <c r="C216" s="72" t="s">
        <v>227</v>
      </c>
      <c r="D216" s="43">
        <v>35</v>
      </c>
      <c r="E216" s="27" t="s">
        <v>90</v>
      </c>
      <c r="G216" s="44">
        <f t="shared" si="10"/>
        <v>0</v>
      </c>
      <c r="H216" s="73" t="s">
        <v>218</v>
      </c>
      <c r="I216" s="56"/>
      <c r="J216" s="70" t="s">
        <v>222</v>
      </c>
      <c r="K216" s="148" t="s">
        <v>390</v>
      </c>
      <c r="L216" s="149"/>
    </row>
    <row r="217" spans="1:12" ht="25" customHeight="1" x14ac:dyDescent="0.2">
      <c r="A217" s="40">
        <v>9</v>
      </c>
      <c r="B217" s="71" t="s">
        <v>228</v>
      </c>
      <c r="C217" s="72" t="s">
        <v>229</v>
      </c>
      <c r="D217" s="74">
        <v>32</v>
      </c>
      <c r="E217" s="75" t="s">
        <v>178</v>
      </c>
      <c r="G217" s="44">
        <f t="shared" si="10"/>
        <v>0</v>
      </c>
      <c r="H217" s="76" t="s">
        <v>230</v>
      </c>
      <c r="I217" s="77"/>
      <c r="J217" s="77"/>
      <c r="K217" s="77"/>
      <c r="L217" s="78"/>
    </row>
    <row r="218" spans="1:12" ht="25" customHeight="1" x14ac:dyDescent="0.2">
      <c r="A218" s="40">
        <v>10</v>
      </c>
      <c r="B218" s="71" t="s">
        <v>231</v>
      </c>
      <c r="C218" s="72" t="s">
        <v>229</v>
      </c>
      <c r="D218" s="74">
        <v>62</v>
      </c>
      <c r="E218" s="75" t="s">
        <v>178</v>
      </c>
      <c r="G218" s="44">
        <f t="shared" si="10"/>
        <v>0</v>
      </c>
      <c r="H218" s="76" t="s">
        <v>230</v>
      </c>
      <c r="I218" s="77"/>
      <c r="J218" s="77"/>
      <c r="K218" s="77"/>
      <c r="L218" s="78"/>
    </row>
    <row r="219" spans="1:12" ht="25" customHeight="1" x14ac:dyDescent="0.2">
      <c r="A219" s="40">
        <v>11</v>
      </c>
      <c r="B219" s="71" t="s">
        <v>232</v>
      </c>
      <c r="C219" s="72" t="s">
        <v>229</v>
      </c>
      <c r="D219" s="74">
        <v>47</v>
      </c>
      <c r="E219" s="75" t="s">
        <v>178</v>
      </c>
      <c r="G219" s="44">
        <f t="shared" si="10"/>
        <v>0</v>
      </c>
      <c r="H219" s="76" t="s">
        <v>230</v>
      </c>
      <c r="I219" s="77"/>
      <c r="J219" s="77"/>
      <c r="K219" s="77"/>
      <c r="L219" s="78"/>
    </row>
    <row r="220" spans="1:12" ht="25" customHeight="1" x14ac:dyDescent="0.2">
      <c r="A220" s="40">
        <v>12</v>
      </c>
      <c r="B220" s="71" t="s">
        <v>233</v>
      </c>
      <c r="C220" s="72" t="s">
        <v>229</v>
      </c>
      <c r="D220" s="74">
        <v>109</v>
      </c>
      <c r="E220" s="75" t="s">
        <v>178</v>
      </c>
      <c r="G220" s="44">
        <f t="shared" si="10"/>
        <v>0</v>
      </c>
      <c r="H220" s="76" t="s">
        <v>230</v>
      </c>
      <c r="I220" s="77"/>
      <c r="J220" s="77"/>
      <c r="K220" s="77"/>
      <c r="L220" s="78"/>
    </row>
    <row r="221" spans="1:12" ht="25" customHeight="1" x14ac:dyDescent="0.2">
      <c r="A221" s="79"/>
      <c r="B221" s="60" t="s">
        <v>362</v>
      </c>
      <c r="C221" s="72"/>
      <c r="D221" s="74"/>
      <c r="E221" s="75"/>
      <c r="F221" s="74"/>
      <c r="G221" s="44">
        <f>SUM(G209:G220)</f>
        <v>0</v>
      </c>
      <c r="H221" s="80"/>
      <c r="I221" s="81"/>
      <c r="J221" s="81"/>
      <c r="K221" s="81"/>
      <c r="L221" s="82"/>
    </row>
    <row r="222" spans="1:12" ht="25" customHeight="1" x14ac:dyDescent="0.2">
      <c r="A222" s="51">
        <v>2</v>
      </c>
      <c r="B222" s="41" t="s">
        <v>234</v>
      </c>
      <c r="C222" s="49"/>
      <c r="E222" s="27"/>
      <c r="H222" s="45"/>
      <c r="I222" s="46"/>
      <c r="J222" s="46"/>
      <c r="K222" s="46"/>
      <c r="L222" s="47"/>
    </row>
    <row r="223" spans="1:12" ht="25" customHeight="1" x14ac:dyDescent="0.2">
      <c r="A223" s="40">
        <v>1</v>
      </c>
      <c r="B223" s="41" t="s">
        <v>214</v>
      </c>
      <c r="C223" s="69" t="s">
        <v>215</v>
      </c>
      <c r="D223" s="43">
        <v>423</v>
      </c>
      <c r="E223" s="27" t="s">
        <v>108</v>
      </c>
      <c r="F223" s="110"/>
      <c r="G223" s="44">
        <f t="shared" ref="G223:G235" si="11">$D223*F223</f>
        <v>0</v>
      </c>
      <c r="H223" s="58" t="s">
        <v>216</v>
      </c>
      <c r="I223" s="56"/>
      <c r="J223" s="56"/>
      <c r="K223" s="56"/>
      <c r="L223" s="57"/>
    </row>
    <row r="224" spans="1:12" ht="25" customHeight="1" x14ac:dyDescent="0.2">
      <c r="A224" s="40">
        <v>2</v>
      </c>
      <c r="B224" s="41" t="s">
        <v>217</v>
      </c>
      <c r="C224" s="69" t="s">
        <v>215</v>
      </c>
      <c r="D224" s="43">
        <v>78</v>
      </c>
      <c r="E224" s="27" t="s">
        <v>108</v>
      </c>
      <c r="F224" s="110"/>
      <c r="G224" s="44">
        <f t="shared" si="11"/>
        <v>0</v>
      </c>
      <c r="H224" s="58" t="s">
        <v>218</v>
      </c>
      <c r="I224" s="56"/>
      <c r="J224" s="56"/>
      <c r="K224" s="56"/>
      <c r="L224" s="57"/>
    </row>
    <row r="225" spans="1:12" ht="25" customHeight="1" x14ac:dyDescent="0.2">
      <c r="A225" s="40">
        <v>3</v>
      </c>
      <c r="B225" s="42" t="s">
        <v>235</v>
      </c>
      <c r="C225" s="69" t="s">
        <v>215</v>
      </c>
      <c r="D225" s="43">
        <v>41</v>
      </c>
      <c r="E225" s="27" t="s">
        <v>90</v>
      </c>
      <c r="F225" s="110"/>
      <c r="G225" s="44">
        <f t="shared" si="11"/>
        <v>0</v>
      </c>
      <c r="H225" s="58" t="s">
        <v>218</v>
      </c>
      <c r="I225" s="56"/>
      <c r="J225" s="70" t="s">
        <v>220</v>
      </c>
      <c r="K225" s="148" t="s">
        <v>387</v>
      </c>
      <c r="L225" s="149"/>
    </row>
    <row r="226" spans="1:12" ht="25" customHeight="1" x14ac:dyDescent="0.2">
      <c r="A226" s="40">
        <v>4</v>
      </c>
      <c r="B226" s="42" t="s">
        <v>221</v>
      </c>
      <c r="C226" s="69" t="s">
        <v>215</v>
      </c>
      <c r="D226" s="43">
        <v>41</v>
      </c>
      <c r="E226" s="27" t="s">
        <v>90</v>
      </c>
      <c r="F226" s="110"/>
      <c r="G226" s="44">
        <f t="shared" si="11"/>
        <v>0</v>
      </c>
      <c r="H226" s="58" t="s">
        <v>216</v>
      </c>
      <c r="I226" s="56"/>
      <c r="J226" s="70" t="s">
        <v>222</v>
      </c>
      <c r="K226" s="148" t="s">
        <v>388</v>
      </c>
      <c r="L226" s="149"/>
    </row>
    <row r="227" spans="1:12" ht="25" customHeight="1" x14ac:dyDescent="0.2">
      <c r="A227" s="40">
        <v>5</v>
      </c>
      <c r="B227" s="42" t="s">
        <v>236</v>
      </c>
      <c r="C227" s="69" t="s">
        <v>215</v>
      </c>
      <c r="D227" s="43">
        <v>5</v>
      </c>
      <c r="E227" s="27" t="s">
        <v>108</v>
      </c>
      <c r="G227" s="44">
        <f t="shared" si="11"/>
        <v>0</v>
      </c>
      <c r="H227" s="58" t="s">
        <v>216</v>
      </c>
      <c r="I227" s="56"/>
      <c r="J227" s="56"/>
      <c r="K227" s="56"/>
      <c r="L227" s="57"/>
    </row>
    <row r="228" spans="1:12" ht="25" customHeight="1" x14ac:dyDescent="0.2">
      <c r="A228" s="40">
        <v>6</v>
      </c>
      <c r="B228" s="42" t="s">
        <v>223</v>
      </c>
      <c r="C228" s="69" t="s">
        <v>215</v>
      </c>
      <c r="D228" s="43">
        <v>5</v>
      </c>
      <c r="E228" s="27" t="s">
        <v>90</v>
      </c>
      <c r="F228" s="110"/>
      <c r="G228" s="44">
        <f t="shared" si="11"/>
        <v>0</v>
      </c>
      <c r="H228" s="58" t="s">
        <v>218</v>
      </c>
      <c r="I228" s="56"/>
      <c r="J228" s="70" t="s">
        <v>220</v>
      </c>
      <c r="K228" s="148" t="s">
        <v>389</v>
      </c>
      <c r="L228" s="149"/>
    </row>
    <row r="229" spans="1:12" ht="25" customHeight="1" x14ac:dyDescent="0.2">
      <c r="A229" s="40">
        <v>7</v>
      </c>
      <c r="B229" s="42" t="s">
        <v>224</v>
      </c>
      <c r="C229" s="69" t="s">
        <v>215</v>
      </c>
      <c r="D229" s="43">
        <v>41</v>
      </c>
      <c r="E229" s="27" t="s">
        <v>90</v>
      </c>
      <c r="F229" s="110"/>
      <c r="G229" s="44">
        <f t="shared" si="11"/>
        <v>0</v>
      </c>
      <c r="H229" s="58" t="s">
        <v>216</v>
      </c>
      <c r="I229" s="56"/>
      <c r="J229" s="70" t="s">
        <v>222</v>
      </c>
      <c r="K229" s="148" t="s">
        <v>388</v>
      </c>
      <c r="L229" s="149"/>
    </row>
    <row r="230" spans="1:12" ht="25" customHeight="1" x14ac:dyDescent="0.2">
      <c r="A230" s="40">
        <v>8</v>
      </c>
      <c r="B230" s="42" t="s">
        <v>225</v>
      </c>
      <c r="C230" s="69" t="s">
        <v>215</v>
      </c>
      <c r="D230" s="43">
        <v>19</v>
      </c>
      <c r="E230" s="27" t="s">
        <v>90</v>
      </c>
      <c r="G230" s="44">
        <f t="shared" si="11"/>
        <v>0</v>
      </c>
      <c r="H230" s="58" t="s">
        <v>218</v>
      </c>
      <c r="I230" s="56"/>
      <c r="J230" s="70" t="s">
        <v>220</v>
      </c>
      <c r="K230" s="148" t="s">
        <v>387</v>
      </c>
      <c r="L230" s="149"/>
    </row>
    <row r="231" spans="1:12" ht="25" customHeight="1" x14ac:dyDescent="0.2">
      <c r="A231" s="40">
        <v>9</v>
      </c>
      <c r="B231" s="71" t="s">
        <v>226</v>
      </c>
      <c r="C231" s="72" t="s">
        <v>227</v>
      </c>
      <c r="D231" s="43">
        <v>19</v>
      </c>
      <c r="E231" s="27" t="s">
        <v>90</v>
      </c>
      <c r="G231" s="44">
        <f t="shared" si="11"/>
        <v>0</v>
      </c>
      <c r="H231" s="73" t="s">
        <v>218</v>
      </c>
      <c r="I231" s="56"/>
      <c r="J231" s="70" t="s">
        <v>222</v>
      </c>
      <c r="K231" s="148" t="s">
        <v>390</v>
      </c>
      <c r="L231" s="149"/>
    </row>
    <row r="232" spans="1:12" ht="25" customHeight="1" x14ac:dyDescent="0.2">
      <c r="A232" s="40">
        <v>10</v>
      </c>
      <c r="B232" s="71" t="s">
        <v>228</v>
      </c>
      <c r="C232" s="72" t="s">
        <v>237</v>
      </c>
      <c r="D232" s="74">
        <v>18</v>
      </c>
      <c r="E232" s="75" t="s">
        <v>178</v>
      </c>
      <c r="G232" s="44">
        <f t="shared" si="11"/>
        <v>0</v>
      </c>
      <c r="H232" s="76" t="s">
        <v>230</v>
      </c>
      <c r="I232" s="77"/>
      <c r="J232" s="77"/>
      <c r="K232" s="77"/>
      <c r="L232" s="78"/>
    </row>
    <row r="233" spans="1:12" ht="25" customHeight="1" x14ac:dyDescent="0.2">
      <c r="A233" s="40">
        <v>11</v>
      </c>
      <c r="B233" s="71" t="s">
        <v>231</v>
      </c>
      <c r="C233" s="72" t="s">
        <v>237</v>
      </c>
      <c r="D233" s="74">
        <v>49</v>
      </c>
      <c r="E233" s="75" t="s">
        <v>178</v>
      </c>
      <c r="G233" s="44">
        <f t="shared" si="11"/>
        <v>0</v>
      </c>
      <c r="H233" s="76" t="s">
        <v>230</v>
      </c>
      <c r="I233" s="77" t="s">
        <v>238</v>
      </c>
      <c r="J233" s="77"/>
      <c r="K233" s="77"/>
      <c r="L233" s="78"/>
    </row>
    <row r="234" spans="1:12" ht="25" customHeight="1" x14ac:dyDescent="0.2">
      <c r="A234" s="40">
        <v>12</v>
      </c>
      <c r="B234" s="71" t="s">
        <v>232</v>
      </c>
      <c r="C234" s="72" t="s">
        <v>237</v>
      </c>
      <c r="D234" s="74">
        <v>62</v>
      </c>
      <c r="E234" s="75" t="s">
        <v>178</v>
      </c>
      <c r="G234" s="44">
        <f t="shared" si="11"/>
        <v>0</v>
      </c>
      <c r="H234" s="76" t="s">
        <v>230</v>
      </c>
      <c r="I234" s="77" t="s">
        <v>239</v>
      </c>
      <c r="J234" s="77"/>
      <c r="K234" s="77"/>
      <c r="L234" s="78"/>
    </row>
    <row r="235" spans="1:12" ht="25" customHeight="1" x14ac:dyDescent="0.2">
      <c r="A235" s="40">
        <v>13</v>
      </c>
      <c r="B235" s="71" t="s">
        <v>233</v>
      </c>
      <c r="C235" s="72" t="s">
        <v>237</v>
      </c>
      <c r="D235" s="74">
        <v>34</v>
      </c>
      <c r="E235" s="75" t="s">
        <v>178</v>
      </c>
      <c r="G235" s="44">
        <f t="shared" si="11"/>
        <v>0</v>
      </c>
      <c r="H235" s="76" t="s">
        <v>230</v>
      </c>
      <c r="I235" s="77"/>
      <c r="J235" s="77"/>
      <c r="K235" s="77"/>
      <c r="L235" s="78"/>
    </row>
    <row r="236" spans="1:12" ht="25" customHeight="1" x14ac:dyDescent="0.2">
      <c r="A236" s="79"/>
      <c r="B236" s="60" t="s">
        <v>363</v>
      </c>
      <c r="C236" s="72"/>
      <c r="D236" s="74"/>
      <c r="E236" s="75"/>
      <c r="F236" s="74"/>
      <c r="G236" s="44">
        <f>SUM(G223:G235)</f>
        <v>0</v>
      </c>
      <c r="H236" s="80"/>
      <c r="I236" s="81"/>
      <c r="J236" s="81"/>
      <c r="K236" s="81"/>
      <c r="L236" s="82"/>
    </row>
    <row r="237" spans="1:12" ht="25" customHeight="1" x14ac:dyDescent="0.2">
      <c r="A237" s="40"/>
      <c r="B237" s="50"/>
      <c r="C237" s="42"/>
      <c r="D237" s="43"/>
      <c r="E237" s="27"/>
      <c r="F237" s="43"/>
      <c r="G237" s="44"/>
      <c r="H237" s="53"/>
      <c r="I237" s="54"/>
      <c r="J237" s="54"/>
      <c r="K237" s="54"/>
      <c r="L237" s="55"/>
    </row>
    <row r="238" spans="1:12" ht="25" customHeight="1" x14ac:dyDescent="0.2">
      <c r="A238" s="51">
        <v>3</v>
      </c>
      <c r="B238" s="41" t="s">
        <v>240</v>
      </c>
      <c r="C238" s="49"/>
      <c r="E238" s="27"/>
      <c r="H238" s="45"/>
      <c r="I238" s="46"/>
      <c r="J238" s="46"/>
      <c r="K238" s="46"/>
      <c r="L238" s="47"/>
    </row>
    <row r="239" spans="1:12" ht="25" customHeight="1" x14ac:dyDescent="0.2">
      <c r="A239" s="40">
        <v>1</v>
      </c>
      <c r="B239" s="41" t="s">
        <v>214</v>
      </c>
      <c r="C239" s="83" t="s">
        <v>241</v>
      </c>
      <c r="D239" s="43">
        <v>46</v>
      </c>
      <c r="E239" s="27" t="s">
        <v>108</v>
      </c>
      <c r="F239" s="110"/>
      <c r="G239" s="44">
        <f t="shared" ref="G239:G242" si="12">$D239*F239</f>
        <v>0</v>
      </c>
      <c r="H239" s="58" t="s">
        <v>216</v>
      </c>
      <c r="I239" s="56"/>
      <c r="J239" s="56"/>
      <c r="K239" s="56"/>
      <c r="L239" s="57"/>
    </row>
    <row r="240" spans="1:12" ht="25" customHeight="1" x14ac:dyDescent="0.2">
      <c r="A240" s="40">
        <v>2</v>
      </c>
      <c r="B240" s="42" t="s">
        <v>242</v>
      </c>
      <c r="C240" s="83" t="s">
        <v>241</v>
      </c>
      <c r="D240" s="43">
        <v>16</v>
      </c>
      <c r="E240" s="27" t="s">
        <v>90</v>
      </c>
      <c r="F240" s="110"/>
      <c r="G240" s="44">
        <f t="shared" si="12"/>
        <v>0</v>
      </c>
      <c r="H240" s="58" t="s">
        <v>218</v>
      </c>
      <c r="I240" s="56"/>
      <c r="J240" s="70" t="s">
        <v>222</v>
      </c>
      <c r="K240" s="148" t="s">
        <v>391</v>
      </c>
      <c r="L240" s="149"/>
    </row>
    <row r="241" spans="1:12" ht="25" customHeight="1" x14ac:dyDescent="0.2">
      <c r="A241" s="40">
        <v>3</v>
      </c>
      <c r="B241" s="71" t="s">
        <v>226</v>
      </c>
      <c r="C241" s="72" t="s">
        <v>243</v>
      </c>
      <c r="D241" s="43">
        <v>16</v>
      </c>
      <c r="E241" s="27" t="s">
        <v>90</v>
      </c>
      <c r="F241" s="110"/>
      <c r="G241" s="44">
        <f t="shared" si="12"/>
        <v>0</v>
      </c>
      <c r="H241" s="73" t="s">
        <v>218</v>
      </c>
      <c r="I241" s="56"/>
      <c r="J241" s="70" t="s">
        <v>222</v>
      </c>
      <c r="K241" s="148" t="s">
        <v>390</v>
      </c>
      <c r="L241" s="149"/>
    </row>
    <row r="242" spans="1:12" ht="25" customHeight="1" x14ac:dyDescent="0.2">
      <c r="A242" s="40">
        <v>4</v>
      </c>
      <c r="B242" s="71" t="s">
        <v>228</v>
      </c>
      <c r="C242" s="72" t="s">
        <v>237</v>
      </c>
      <c r="D242" s="74">
        <v>10</v>
      </c>
      <c r="E242" s="75" t="s">
        <v>178</v>
      </c>
      <c r="F242" s="110"/>
      <c r="G242" s="44">
        <f t="shared" si="12"/>
        <v>0</v>
      </c>
      <c r="H242" s="76" t="s">
        <v>230</v>
      </c>
      <c r="I242" s="77"/>
      <c r="J242" s="77"/>
      <c r="K242" s="77"/>
      <c r="L242" s="78"/>
    </row>
    <row r="243" spans="1:12" ht="25" customHeight="1" x14ac:dyDescent="0.2">
      <c r="A243" s="79"/>
      <c r="B243" s="60" t="s">
        <v>364</v>
      </c>
      <c r="C243" s="72"/>
      <c r="D243" s="74"/>
      <c r="E243" s="75"/>
      <c r="F243" s="74"/>
      <c r="G243" s="44">
        <f>SUM(G239:G242)</f>
        <v>0</v>
      </c>
      <c r="H243" s="80"/>
      <c r="I243" s="81"/>
      <c r="J243" s="81"/>
      <c r="K243" s="81"/>
      <c r="L243" s="82"/>
    </row>
    <row r="244" spans="1:12" ht="25" customHeight="1" x14ac:dyDescent="0.2">
      <c r="A244" s="40"/>
      <c r="B244" s="50"/>
      <c r="C244" s="42"/>
      <c r="D244" s="43"/>
      <c r="E244" s="27"/>
      <c r="F244" s="43"/>
      <c r="G244" s="44"/>
      <c r="H244" s="53"/>
      <c r="I244" s="54"/>
      <c r="J244" s="54"/>
      <c r="K244" s="54"/>
      <c r="L244" s="55"/>
    </row>
    <row r="245" spans="1:12" ht="25" customHeight="1" x14ac:dyDescent="0.2">
      <c r="A245" s="40"/>
      <c r="B245" s="50"/>
      <c r="C245" s="42"/>
      <c r="D245" s="43"/>
      <c r="E245" s="27"/>
      <c r="F245" s="43"/>
      <c r="G245" s="44"/>
      <c r="H245" s="53"/>
      <c r="I245" s="54"/>
      <c r="J245" s="54"/>
      <c r="K245" s="54"/>
      <c r="L245" s="55"/>
    </row>
    <row r="246" spans="1:12" ht="25" customHeight="1" x14ac:dyDescent="0.2">
      <c r="A246" s="40"/>
      <c r="B246" s="50"/>
      <c r="C246" s="42"/>
      <c r="D246" s="43"/>
      <c r="E246" s="27"/>
      <c r="F246" s="43"/>
      <c r="G246" s="44"/>
      <c r="H246" s="53"/>
      <c r="I246" s="54"/>
      <c r="J246" s="54"/>
      <c r="K246" s="54"/>
      <c r="L246" s="55"/>
    </row>
    <row r="247" spans="1:12" ht="25" customHeight="1" x14ac:dyDescent="0.2">
      <c r="A247" s="40"/>
      <c r="B247" s="50"/>
      <c r="C247" s="42"/>
      <c r="D247" s="43"/>
      <c r="E247" s="27"/>
      <c r="F247" s="43"/>
      <c r="G247" s="44"/>
      <c r="H247" s="53"/>
      <c r="I247" s="54"/>
      <c r="J247" s="54"/>
      <c r="K247" s="54"/>
      <c r="L247" s="55"/>
    </row>
    <row r="248" spans="1:12" ht="25" customHeight="1" x14ac:dyDescent="0.2">
      <c r="A248" s="40"/>
      <c r="B248" s="50"/>
      <c r="C248" s="42"/>
      <c r="D248" s="43"/>
      <c r="E248" s="27"/>
      <c r="F248" s="43"/>
      <c r="G248" s="44"/>
      <c r="H248" s="53"/>
      <c r="I248" s="54"/>
      <c r="J248" s="54"/>
      <c r="K248" s="54"/>
      <c r="L248" s="55"/>
    </row>
    <row r="249" spans="1:12" ht="25" customHeight="1" x14ac:dyDescent="0.2">
      <c r="A249" s="40"/>
      <c r="B249" s="50"/>
      <c r="C249" s="42"/>
      <c r="D249" s="43"/>
      <c r="E249" s="27"/>
      <c r="F249" s="43"/>
      <c r="G249" s="44"/>
      <c r="H249" s="53"/>
      <c r="I249" s="54"/>
      <c r="J249" s="54"/>
      <c r="K249" s="54"/>
      <c r="L249" s="55"/>
    </row>
    <row r="250" spans="1:12" ht="25" customHeight="1" x14ac:dyDescent="0.2">
      <c r="A250" s="40"/>
      <c r="B250" s="50"/>
      <c r="C250" s="42"/>
      <c r="D250" s="43"/>
      <c r="E250" s="27"/>
      <c r="F250" s="43"/>
      <c r="G250" s="44"/>
      <c r="H250" s="53"/>
      <c r="I250" s="54"/>
      <c r="J250" s="54"/>
      <c r="K250" s="54"/>
      <c r="L250" s="55"/>
    </row>
    <row r="251" spans="1:12" ht="25" customHeight="1" x14ac:dyDescent="0.2">
      <c r="A251" s="40"/>
      <c r="B251" s="50"/>
      <c r="C251" s="42"/>
      <c r="D251" s="43"/>
      <c r="E251" s="27"/>
      <c r="F251" s="43"/>
      <c r="G251" s="44"/>
      <c r="H251" s="53"/>
      <c r="I251" s="54"/>
      <c r="J251" s="54"/>
      <c r="K251" s="54"/>
      <c r="L251" s="55"/>
    </row>
    <row r="252" spans="1:12" ht="25" customHeight="1" x14ac:dyDescent="0.2">
      <c r="A252" s="40"/>
      <c r="B252" s="50"/>
      <c r="C252" s="42"/>
      <c r="D252" s="43"/>
      <c r="E252" s="27"/>
      <c r="F252" s="43"/>
      <c r="G252" s="44"/>
      <c r="H252" s="53"/>
      <c r="I252" s="54"/>
      <c r="J252" s="54"/>
      <c r="K252" s="54"/>
      <c r="L252" s="55"/>
    </row>
    <row r="253" spans="1:12" ht="25" customHeight="1" x14ac:dyDescent="0.2">
      <c r="A253" s="40"/>
      <c r="B253" s="50"/>
      <c r="C253" s="42"/>
      <c r="D253" s="43"/>
      <c r="E253" s="27"/>
      <c r="F253" s="43"/>
      <c r="G253" s="44"/>
      <c r="H253" s="53"/>
      <c r="I253" s="54"/>
      <c r="J253" s="54"/>
      <c r="K253" s="54"/>
      <c r="L253" s="55"/>
    </row>
    <row r="254" spans="1:12" ht="25" customHeight="1" x14ac:dyDescent="0.2">
      <c r="A254" s="40"/>
      <c r="B254" s="50"/>
      <c r="C254" s="42"/>
      <c r="D254" s="43"/>
      <c r="E254" s="27"/>
      <c r="F254" s="43"/>
      <c r="G254" s="44"/>
      <c r="H254" s="53"/>
      <c r="I254" s="54"/>
      <c r="J254" s="54"/>
      <c r="K254" s="54"/>
      <c r="L254" s="55"/>
    </row>
    <row r="255" spans="1:12" ht="25" customHeight="1" x14ac:dyDescent="0.2">
      <c r="A255" s="40"/>
      <c r="B255" s="50"/>
      <c r="C255" s="42"/>
      <c r="D255" s="43"/>
      <c r="E255" s="27"/>
      <c r="F255" s="43"/>
      <c r="G255" s="44"/>
      <c r="H255" s="53"/>
      <c r="I255" s="54"/>
      <c r="J255" s="54"/>
      <c r="K255" s="54"/>
      <c r="L255" s="55"/>
    </row>
    <row r="256" spans="1:12" ht="25" customHeight="1" x14ac:dyDescent="0.2">
      <c r="A256" s="40"/>
      <c r="B256" s="50"/>
      <c r="C256" s="42"/>
      <c r="D256" s="43"/>
      <c r="E256" s="27"/>
      <c r="F256" s="43"/>
      <c r="G256" s="44"/>
      <c r="H256" s="53"/>
      <c r="I256" s="54"/>
      <c r="J256" s="54"/>
      <c r="K256" s="54"/>
      <c r="L256" s="55"/>
    </row>
    <row r="257" spans="1:60" ht="25" customHeight="1" x14ac:dyDescent="0.2">
      <c r="A257" s="40"/>
      <c r="B257" s="50" t="s">
        <v>365</v>
      </c>
      <c r="C257" s="84"/>
      <c r="E257" s="27"/>
      <c r="G257" s="44">
        <f>SUMIF($B208:$B256,"*小計",G208:G256)</f>
        <v>0</v>
      </c>
      <c r="H257" s="76"/>
      <c r="I257" s="77"/>
      <c r="J257" s="77"/>
      <c r="K257" s="77"/>
      <c r="L257" s="78"/>
    </row>
    <row r="258" spans="1:60" ht="25" customHeight="1" x14ac:dyDescent="0.2">
      <c r="A258" s="31" t="s">
        <v>244</v>
      </c>
      <c r="B258" s="32" t="s">
        <v>245</v>
      </c>
      <c r="E258" s="27"/>
      <c r="H258" s="80"/>
      <c r="I258" s="81"/>
      <c r="J258" s="81"/>
      <c r="K258" s="81"/>
      <c r="L258" s="82"/>
    </row>
    <row r="259" spans="1:60" ht="25" customHeight="1" x14ac:dyDescent="0.2">
      <c r="A259" s="51">
        <v>1</v>
      </c>
      <c r="B259" s="41" t="s">
        <v>246</v>
      </c>
      <c r="E259" s="27"/>
      <c r="H259" s="58"/>
      <c r="I259" s="56"/>
      <c r="J259" s="56"/>
      <c r="K259" s="56"/>
      <c r="L259" s="57"/>
    </row>
    <row r="260" spans="1:60" s="19" customFormat="1" ht="25" customHeight="1" x14ac:dyDescent="0.2">
      <c r="A260" s="40">
        <v>1</v>
      </c>
      <c r="B260" s="41" t="s">
        <v>247</v>
      </c>
      <c r="C260" s="42" t="s">
        <v>248</v>
      </c>
      <c r="D260" s="43">
        <v>1</v>
      </c>
      <c r="E260" s="27" t="s">
        <v>95</v>
      </c>
      <c r="F260" s="110"/>
      <c r="G260" s="44">
        <f t="shared" ref="G260:G269" si="13">$D260*F260</f>
        <v>0</v>
      </c>
      <c r="H260" s="150" t="s">
        <v>392</v>
      </c>
      <c r="I260" s="151"/>
      <c r="J260" s="151"/>
      <c r="K260" s="151"/>
      <c r="L260" s="152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</row>
    <row r="261" spans="1:60" s="19" customFormat="1" ht="25" customHeight="1" x14ac:dyDescent="0.2">
      <c r="A261" s="40">
        <v>2</v>
      </c>
      <c r="B261" s="41" t="s">
        <v>249</v>
      </c>
      <c r="C261" s="42" t="s">
        <v>250</v>
      </c>
      <c r="D261" s="43">
        <v>12</v>
      </c>
      <c r="E261" s="27" t="s">
        <v>90</v>
      </c>
      <c r="F261" s="110"/>
      <c r="G261" s="44">
        <f t="shared" si="13"/>
        <v>0</v>
      </c>
      <c r="H261" s="153" t="s">
        <v>393</v>
      </c>
      <c r="I261" s="154"/>
      <c r="J261" s="154"/>
      <c r="K261" s="154"/>
      <c r="L261" s="155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</row>
    <row r="262" spans="1:60" s="19" customFormat="1" ht="25" customHeight="1" x14ac:dyDescent="0.2">
      <c r="A262" s="40">
        <v>3</v>
      </c>
      <c r="B262" s="41" t="s">
        <v>251</v>
      </c>
      <c r="C262" s="42" t="s">
        <v>250</v>
      </c>
      <c r="D262" s="43">
        <v>14</v>
      </c>
      <c r="E262" s="27" t="s">
        <v>178</v>
      </c>
      <c r="F262" s="110"/>
      <c r="G262" s="44">
        <f t="shared" si="13"/>
        <v>0</v>
      </c>
      <c r="H262" s="153" t="s">
        <v>394</v>
      </c>
      <c r="I262" s="154"/>
      <c r="J262" s="154"/>
      <c r="K262" s="154"/>
      <c r="L262" s="155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</row>
    <row r="263" spans="1:60" s="19" customFormat="1" ht="25" customHeight="1" x14ac:dyDescent="0.2">
      <c r="A263" s="40">
        <v>4</v>
      </c>
      <c r="B263" s="41" t="s">
        <v>252</v>
      </c>
      <c r="C263" s="83" t="s">
        <v>253</v>
      </c>
      <c r="D263" s="43">
        <v>1</v>
      </c>
      <c r="E263" s="27" t="s">
        <v>95</v>
      </c>
      <c r="F263" s="110"/>
      <c r="G263" s="44">
        <f t="shared" si="13"/>
        <v>0</v>
      </c>
      <c r="H263" s="153" t="s">
        <v>395</v>
      </c>
      <c r="I263" s="154"/>
      <c r="J263" s="154"/>
      <c r="K263" s="154"/>
      <c r="L263" s="155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</row>
    <row r="264" spans="1:60" s="19" customFormat="1" ht="25" customHeight="1" x14ac:dyDescent="0.2">
      <c r="A264" s="40">
        <v>5</v>
      </c>
      <c r="B264" s="41" t="s">
        <v>254</v>
      </c>
      <c r="C264" s="83" t="s">
        <v>253</v>
      </c>
      <c r="D264" s="43">
        <v>6</v>
      </c>
      <c r="E264" s="27" t="s">
        <v>90</v>
      </c>
      <c r="F264" s="110"/>
      <c r="G264" s="44">
        <f t="shared" si="13"/>
        <v>0</v>
      </c>
      <c r="H264" s="137" t="s">
        <v>396</v>
      </c>
      <c r="I264" s="138"/>
      <c r="J264" s="46"/>
      <c r="K264" s="46"/>
      <c r="L264" s="57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</row>
    <row r="265" spans="1:60" s="19" customFormat="1" ht="25" customHeight="1" x14ac:dyDescent="0.2">
      <c r="A265" s="40">
        <v>6</v>
      </c>
      <c r="B265" s="41" t="s">
        <v>255</v>
      </c>
      <c r="C265" s="42" t="s">
        <v>250</v>
      </c>
      <c r="D265" s="43">
        <v>10</v>
      </c>
      <c r="E265" s="27" t="s">
        <v>95</v>
      </c>
      <c r="F265" s="110"/>
      <c r="G265" s="44">
        <f t="shared" si="13"/>
        <v>0</v>
      </c>
      <c r="H265" s="153" t="s">
        <v>397</v>
      </c>
      <c r="I265" s="154"/>
      <c r="J265" s="154"/>
      <c r="K265" s="154"/>
      <c r="L265" s="155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</row>
    <row r="266" spans="1:60" s="19" customFormat="1" ht="25" customHeight="1" x14ac:dyDescent="0.2">
      <c r="A266" s="40">
        <v>7</v>
      </c>
      <c r="B266" s="41" t="s">
        <v>255</v>
      </c>
      <c r="C266" s="42" t="s">
        <v>250</v>
      </c>
      <c r="D266" s="43">
        <v>1</v>
      </c>
      <c r="E266" s="27" t="s">
        <v>95</v>
      </c>
      <c r="F266" s="110"/>
      <c r="G266" s="44">
        <f t="shared" si="13"/>
        <v>0</v>
      </c>
      <c r="H266" s="153" t="s">
        <v>398</v>
      </c>
      <c r="I266" s="154"/>
      <c r="J266" s="154"/>
      <c r="K266" s="154"/>
      <c r="L266" s="155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</row>
    <row r="267" spans="1:60" s="19" customFormat="1" ht="25" customHeight="1" x14ac:dyDescent="0.2">
      <c r="A267" s="40">
        <v>8</v>
      </c>
      <c r="B267" s="41" t="s">
        <v>255</v>
      </c>
      <c r="C267" s="42" t="s">
        <v>250</v>
      </c>
      <c r="D267" s="43">
        <v>2</v>
      </c>
      <c r="E267" s="27" t="s">
        <v>95</v>
      </c>
      <c r="F267" s="110"/>
      <c r="G267" s="44">
        <f t="shared" si="13"/>
        <v>0</v>
      </c>
      <c r="H267" s="153" t="s">
        <v>399</v>
      </c>
      <c r="I267" s="154"/>
      <c r="J267" s="154"/>
      <c r="K267" s="154"/>
      <c r="L267" s="155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</row>
    <row r="268" spans="1:60" ht="25" customHeight="1" x14ac:dyDescent="0.2">
      <c r="A268" s="40">
        <v>9</v>
      </c>
      <c r="B268" s="41" t="s">
        <v>256</v>
      </c>
      <c r="C268" s="42" t="s">
        <v>250</v>
      </c>
      <c r="D268" s="43">
        <v>1</v>
      </c>
      <c r="E268" s="27" t="s">
        <v>95</v>
      </c>
      <c r="F268" s="110"/>
      <c r="G268" s="44">
        <f t="shared" si="13"/>
        <v>0</v>
      </c>
      <c r="H268" s="137" t="s">
        <v>400</v>
      </c>
      <c r="I268" s="138"/>
      <c r="J268" s="85"/>
      <c r="K268" s="85"/>
      <c r="L268" s="86"/>
    </row>
    <row r="269" spans="1:60" s="19" customFormat="1" ht="25" customHeight="1" x14ac:dyDescent="0.2">
      <c r="A269" s="40">
        <v>10</v>
      </c>
      <c r="B269" s="41" t="s">
        <v>257</v>
      </c>
      <c r="C269" s="83" t="s">
        <v>258</v>
      </c>
      <c r="D269" s="43">
        <v>1</v>
      </c>
      <c r="E269" s="27" t="s">
        <v>95</v>
      </c>
      <c r="F269" s="110"/>
      <c r="G269" s="44">
        <f t="shared" si="13"/>
        <v>0</v>
      </c>
      <c r="H269" s="137" t="s">
        <v>401</v>
      </c>
      <c r="I269" s="138"/>
      <c r="J269" s="46"/>
      <c r="K269" s="46"/>
      <c r="L269" s="57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</row>
    <row r="270" spans="1:60" ht="25" customHeight="1" x14ac:dyDescent="0.2">
      <c r="A270" s="40"/>
      <c r="B270" s="60" t="s">
        <v>366</v>
      </c>
      <c r="C270" s="42"/>
      <c r="D270" s="43"/>
      <c r="E270" s="27"/>
      <c r="F270" s="87"/>
      <c r="G270" s="44">
        <f>SUM(G260:G269)</f>
        <v>0</v>
      </c>
      <c r="H270" s="58"/>
      <c r="I270" s="88"/>
      <c r="J270" s="56"/>
      <c r="K270" s="56"/>
      <c r="L270" s="57"/>
    </row>
    <row r="271" spans="1:60" s="19" customFormat="1" ht="25" customHeight="1" x14ac:dyDescent="0.2">
      <c r="A271" s="40"/>
      <c r="B271" s="41"/>
      <c r="C271" s="42"/>
      <c r="D271" s="43"/>
      <c r="E271" s="27"/>
      <c r="F271" s="87"/>
      <c r="G271" s="44"/>
      <c r="H271" s="58"/>
      <c r="I271" s="88"/>
      <c r="J271" s="56"/>
      <c r="K271" s="56"/>
      <c r="L271" s="57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</row>
    <row r="272" spans="1:60" s="19" customFormat="1" ht="25" customHeight="1" x14ac:dyDescent="0.2">
      <c r="A272" s="40"/>
      <c r="B272" s="41"/>
      <c r="C272" s="42"/>
      <c r="D272" s="43"/>
      <c r="E272" s="27"/>
      <c r="F272" s="87"/>
      <c r="G272" s="44"/>
      <c r="H272" s="58"/>
      <c r="I272" s="88"/>
      <c r="J272" s="56"/>
      <c r="K272" s="56"/>
      <c r="L272" s="57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</row>
    <row r="273" spans="1:60" ht="25" customHeight="1" x14ac:dyDescent="0.2">
      <c r="A273" s="51">
        <v>2</v>
      </c>
      <c r="B273" s="41" t="s">
        <v>259</v>
      </c>
      <c r="E273" s="27"/>
      <c r="H273" s="58"/>
      <c r="I273" s="56"/>
      <c r="J273" s="56"/>
      <c r="K273" s="56"/>
      <c r="L273" s="57"/>
    </row>
    <row r="274" spans="1:60" s="19" customFormat="1" ht="25" customHeight="1" x14ac:dyDescent="0.2">
      <c r="A274" s="40">
        <v>1</v>
      </c>
      <c r="B274" s="41" t="s">
        <v>247</v>
      </c>
      <c r="C274" s="42" t="s">
        <v>248</v>
      </c>
      <c r="D274" s="43">
        <v>1</v>
      </c>
      <c r="E274" s="27" t="s">
        <v>95</v>
      </c>
      <c r="F274" s="110"/>
      <c r="G274" s="44">
        <f t="shared" ref="G274:G283" si="14">$D274*F274</f>
        <v>0</v>
      </c>
      <c r="H274" s="150" t="s">
        <v>402</v>
      </c>
      <c r="I274" s="151"/>
      <c r="J274" s="151"/>
      <c r="K274" s="151"/>
      <c r="L274" s="152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</row>
    <row r="275" spans="1:60" s="19" customFormat="1" ht="25" customHeight="1" x14ac:dyDescent="0.2">
      <c r="A275" s="40">
        <v>2</v>
      </c>
      <c r="B275" s="41" t="s">
        <v>249</v>
      </c>
      <c r="C275" s="42" t="s">
        <v>250</v>
      </c>
      <c r="D275" s="43">
        <v>12</v>
      </c>
      <c r="E275" s="27" t="s">
        <v>90</v>
      </c>
      <c r="F275" s="110"/>
      <c r="G275" s="44">
        <f t="shared" si="14"/>
        <v>0</v>
      </c>
      <c r="H275" s="153" t="s">
        <v>393</v>
      </c>
      <c r="I275" s="154"/>
      <c r="J275" s="154"/>
      <c r="K275" s="154"/>
      <c r="L275" s="155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</row>
    <row r="276" spans="1:60" s="19" customFormat="1" ht="25" customHeight="1" x14ac:dyDescent="0.2">
      <c r="A276" s="40">
        <v>3</v>
      </c>
      <c r="B276" s="41" t="s">
        <v>251</v>
      </c>
      <c r="C276" s="42" t="s">
        <v>250</v>
      </c>
      <c r="D276" s="43">
        <v>14</v>
      </c>
      <c r="E276" s="27" t="s">
        <v>178</v>
      </c>
      <c r="F276" s="110"/>
      <c r="G276" s="44">
        <f t="shared" si="14"/>
        <v>0</v>
      </c>
      <c r="H276" s="153" t="s">
        <v>394</v>
      </c>
      <c r="I276" s="154"/>
      <c r="J276" s="154"/>
      <c r="K276" s="154"/>
      <c r="L276" s="155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</row>
    <row r="277" spans="1:60" s="19" customFormat="1" ht="25" customHeight="1" x14ac:dyDescent="0.2">
      <c r="A277" s="40">
        <v>4</v>
      </c>
      <c r="B277" s="41" t="s">
        <v>252</v>
      </c>
      <c r="C277" s="83" t="s">
        <v>253</v>
      </c>
      <c r="D277" s="43">
        <v>1</v>
      </c>
      <c r="E277" s="27" t="s">
        <v>95</v>
      </c>
      <c r="F277" s="110"/>
      <c r="G277" s="44">
        <f t="shared" si="14"/>
        <v>0</v>
      </c>
      <c r="H277" s="153" t="s">
        <v>395</v>
      </c>
      <c r="I277" s="154"/>
      <c r="J277" s="154"/>
      <c r="K277" s="154"/>
      <c r="L277" s="155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</row>
    <row r="278" spans="1:60" s="19" customFormat="1" ht="25" customHeight="1" x14ac:dyDescent="0.2">
      <c r="A278" s="40">
        <v>5</v>
      </c>
      <c r="B278" s="41" t="s">
        <v>254</v>
      </c>
      <c r="C278" s="83" t="s">
        <v>253</v>
      </c>
      <c r="D278" s="43">
        <v>6</v>
      </c>
      <c r="E278" s="27" t="s">
        <v>90</v>
      </c>
      <c r="F278" s="110"/>
      <c r="G278" s="44">
        <f t="shared" si="14"/>
        <v>0</v>
      </c>
      <c r="H278" s="137" t="s">
        <v>396</v>
      </c>
      <c r="I278" s="138"/>
      <c r="J278" s="46"/>
      <c r="K278" s="46"/>
      <c r="L278" s="57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</row>
    <row r="279" spans="1:60" s="19" customFormat="1" ht="25" customHeight="1" x14ac:dyDescent="0.2">
      <c r="A279" s="40">
        <v>6</v>
      </c>
      <c r="B279" s="41" t="s">
        <v>255</v>
      </c>
      <c r="C279" s="42" t="s">
        <v>250</v>
      </c>
      <c r="D279" s="43">
        <v>10</v>
      </c>
      <c r="E279" s="27" t="s">
        <v>95</v>
      </c>
      <c r="F279" s="110"/>
      <c r="G279" s="44">
        <f t="shared" si="14"/>
        <v>0</v>
      </c>
      <c r="H279" s="153" t="s">
        <v>397</v>
      </c>
      <c r="I279" s="154"/>
      <c r="J279" s="154"/>
      <c r="K279" s="154"/>
      <c r="L279" s="155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</row>
    <row r="280" spans="1:60" s="19" customFormat="1" ht="25" customHeight="1" x14ac:dyDescent="0.2">
      <c r="A280" s="40">
        <v>7</v>
      </c>
      <c r="B280" s="41" t="s">
        <v>255</v>
      </c>
      <c r="C280" s="42" t="s">
        <v>250</v>
      </c>
      <c r="D280" s="43">
        <v>1</v>
      </c>
      <c r="E280" s="27" t="s">
        <v>95</v>
      </c>
      <c r="F280" s="110"/>
      <c r="G280" s="44">
        <f t="shared" si="14"/>
        <v>0</v>
      </c>
      <c r="H280" s="153" t="s">
        <v>398</v>
      </c>
      <c r="I280" s="154"/>
      <c r="J280" s="154"/>
      <c r="K280" s="154"/>
      <c r="L280" s="155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</row>
    <row r="281" spans="1:60" s="19" customFormat="1" ht="25" customHeight="1" x14ac:dyDescent="0.2">
      <c r="A281" s="40">
        <v>8</v>
      </c>
      <c r="B281" s="41" t="s">
        <v>255</v>
      </c>
      <c r="C281" s="42" t="s">
        <v>250</v>
      </c>
      <c r="D281" s="43">
        <v>2</v>
      </c>
      <c r="E281" s="27" t="s">
        <v>95</v>
      </c>
      <c r="F281" s="110"/>
      <c r="G281" s="44">
        <f t="shared" si="14"/>
        <v>0</v>
      </c>
      <c r="H281" s="153" t="s">
        <v>399</v>
      </c>
      <c r="I281" s="154"/>
      <c r="J281" s="154"/>
      <c r="K281" s="154"/>
      <c r="L281" s="155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</row>
    <row r="282" spans="1:60" ht="25" customHeight="1" x14ac:dyDescent="0.2">
      <c r="A282" s="40">
        <v>9</v>
      </c>
      <c r="B282" s="41" t="s">
        <v>256</v>
      </c>
      <c r="C282" s="42" t="s">
        <v>250</v>
      </c>
      <c r="D282" s="43">
        <v>1</v>
      </c>
      <c r="E282" s="27" t="s">
        <v>95</v>
      </c>
      <c r="F282" s="110"/>
      <c r="G282" s="44">
        <f t="shared" si="14"/>
        <v>0</v>
      </c>
      <c r="H282" s="137" t="s">
        <v>400</v>
      </c>
      <c r="I282" s="138"/>
      <c r="J282" s="85"/>
      <c r="K282" s="85"/>
      <c r="L282" s="86"/>
    </row>
    <row r="283" spans="1:60" s="19" customFormat="1" ht="25" customHeight="1" x14ac:dyDescent="0.2">
      <c r="A283" s="40">
        <v>10</v>
      </c>
      <c r="B283" s="41" t="s">
        <v>257</v>
      </c>
      <c r="C283" s="83" t="s">
        <v>258</v>
      </c>
      <c r="D283" s="43">
        <v>1</v>
      </c>
      <c r="E283" s="27" t="s">
        <v>95</v>
      </c>
      <c r="F283" s="110"/>
      <c r="G283" s="44">
        <f t="shared" si="14"/>
        <v>0</v>
      </c>
      <c r="H283" s="137" t="s">
        <v>401</v>
      </c>
      <c r="I283" s="138"/>
      <c r="J283" s="46"/>
      <c r="K283" s="46"/>
      <c r="L283" s="57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</row>
    <row r="284" spans="1:60" ht="25" customHeight="1" x14ac:dyDescent="0.2">
      <c r="A284" s="40"/>
      <c r="B284" s="60" t="s">
        <v>367</v>
      </c>
      <c r="C284" s="42"/>
      <c r="D284" s="43"/>
      <c r="E284" s="27"/>
      <c r="F284" s="87"/>
      <c r="G284" s="44">
        <f>SUM(G274:G283)</f>
        <v>0</v>
      </c>
      <c r="H284" s="58"/>
      <c r="I284" s="88"/>
      <c r="J284" s="56"/>
      <c r="K284" s="56"/>
      <c r="L284" s="57"/>
    </row>
    <row r="285" spans="1:60" s="19" customFormat="1" ht="25" customHeight="1" x14ac:dyDescent="0.2">
      <c r="A285" s="40"/>
      <c r="B285" s="41"/>
      <c r="C285" s="42"/>
      <c r="D285" s="43"/>
      <c r="E285" s="27"/>
      <c r="F285" s="87"/>
      <c r="G285" s="44"/>
      <c r="H285" s="58"/>
      <c r="I285" s="88"/>
      <c r="J285" s="56"/>
      <c r="K285" s="56"/>
      <c r="L285" s="57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</row>
    <row r="286" spans="1:60" s="19" customFormat="1" ht="25" customHeight="1" x14ac:dyDescent="0.2">
      <c r="A286" s="40"/>
      <c r="B286" s="41"/>
      <c r="C286" s="42"/>
      <c r="D286" s="43"/>
      <c r="E286" s="27"/>
      <c r="F286" s="87"/>
      <c r="G286" s="44"/>
      <c r="H286" s="58"/>
      <c r="I286" s="88"/>
      <c r="J286" s="56"/>
      <c r="K286" s="56"/>
      <c r="L286" s="57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</row>
    <row r="287" spans="1:60" s="19" customFormat="1" ht="25" customHeight="1" x14ac:dyDescent="0.2">
      <c r="A287" s="40"/>
      <c r="B287" s="41"/>
      <c r="C287" s="42"/>
      <c r="D287" s="43"/>
      <c r="E287" s="27"/>
      <c r="F287" s="87"/>
      <c r="G287" s="44"/>
      <c r="H287" s="58"/>
      <c r="I287" s="88"/>
      <c r="J287" s="56"/>
      <c r="K287" s="56"/>
      <c r="L287" s="57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</row>
    <row r="288" spans="1:60" ht="25" customHeight="1" x14ac:dyDescent="0.2">
      <c r="A288" s="51">
        <v>3</v>
      </c>
      <c r="B288" s="41" t="s">
        <v>260</v>
      </c>
      <c r="C288" s="42"/>
      <c r="D288" s="43"/>
      <c r="E288" s="27"/>
      <c r="F288" s="43"/>
      <c r="G288" s="44"/>
      <c r="H288" s="53"/>
      <c r="I288" s="54"/>
      <c r="J288" s="54"/>
      <c r="K288" s="54"/>
      <c r="L288" s="55"/>
    </row>
    <row r="289" spans="1:60" ht="25" customHeight="1" x14ac:dyDescent="0.2">
      <c r="A289" s="40">
        <v>1</v>
      </c>
      <c r="B289" s="41" t="s">
        <v>261</v>
      </c>
      <c r="C289" s="42" t="s">
        <v>262</v>
      </c>
      <c r="D289" s="43">
        <v>6</v>
      </c>
      <c r="E289" s="27" t="s">
        <v>95</v>
      </c>
      <c r="F289" s="110"/>
      <c r="G289" s="44">
        <f t="shared" ref="G289:G294" si="15">$D289*F289</f>
        <v>0</v>
      </c>
      <c r="H289" s="153" t="s">
        <v>403</v>
      </c>
      <c r="I289" s="154"/>
      <c r="J289" s="154"/>
      <c r="K289" s="154"/>
      <c r="L289" s="155"/>
    </row>
    <row r="290" spans="1:60" ht="25" customHeight="1" x14ac:dyDescent="0.2">
      <c r="A290" s="40">
        <v>2</v>
      </c>
      <c r="B290" s="41" t="s">
        <v>263</v>
      </c>
      <c r="C290" s="42" t="s">
        <v>262</v>
      </c>
      <c r="D290" s="34">
        <v>23</v>
      </c>
      <c r="E290" s="25" t="s">
        <v>178</v>
      </c>
      <c r="F290" s="110"/>
      <c r="G290" s="44">
        <f t="shared" si="15"/>
        <v>0</v>
      </c>
      <c r="H290" s="153" t="s">
        <v>404</v>
      </c>
      <c r="I290" s="154"/>
      <c r="J290" s="154"/>
      <c r="K290" s="154"/>
      <c r="L290" s="155"/>
    </row>
    <row r="291" spans="1:60" s="19" customFormat="1" ht="25" customHeight="1" x14ac:dyDescent="0.2">
      <c r="A291" s="40">
        <v>3</v>
      </c>
      <c r="B291" s="41" t="s">
        <v>264</v>
      </c>
      <c r="C291" s="42" t="s">
        <v>265</v>
      </c>
      <c r="D291" s="43">
        <v>12</v>
      </c>
      <c r="E291" s="27" t="s">
        <v>95</v>
      </c>
      <c r="F291" s="110"/>
      <c r="G291" s="44">
        <f t="shared" si="15"/>
        <v>0</v>
      </c>
      <c r="H291" s="45" t="s">
        <v>266</v>
      </c>
      <c r="I291" s="46"/>
      <c r="J291" s="46"/>
      <c r="K291" s="46"/>
      <c r="L291" s="47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</row>
    <row r="292" spans="1:60" s="19" customFormat="1" ht="25" customHeight="1" x14ac:dyDescent="0.2">
      <c r="A292" s="40">
        <v>4</v>
      </c>
      <c r="B292" s="41" t="s">
        <v>267</v>
      </c>
      <c r="C292" s="42" t="s">
        <v>268</v>
      </c>
      <c r="D292" s="43">
        <v>35</v>
      </c>
      <c r="E292" s="27" t="s">
        <v>90</v>
      </c>
      <c r="F292" s="110"/>
      <c r="G292" s="44">
        <f t="shared" si="15"/>
        <v>0</v>
      </c>
      <c r="H292" s="137" t="s">
        <v>405</v>
      </c>
      <c r="I292" s="138"/>
      <c r="J292" s="70"/>
      <c r="K292" s="70"/>
      <c r="L292" s="57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</row>
    <row r="293" spans="1:60" ht="25" customHeight="1" x14ac:dyDescent="0.2">
      <c r="A293" s="40">
        <v>5</v>
      </c>
      <c r="B293" s="41" t="s">
        <v>269</v>
      </c>
      <c r="C293" s="42" t="s">
        <v>268</v>
      </c>
      <c r="D293" s="43">
        <v>12</v>
      </c>
      <c r="E293" s="27" t="s">
        <v>95</v>
      </c>
      <c r="F293" s="110"/>
      <c r="G293" s="44">
        <f t="shared" si="15"/>
        <v>0</v>
      </c>
      <c r="H293" s="156" t="s">
        <v>406</v>
      </c>
      <c r="I293" s="157"/>
      <c r="J293" s="157"/>
      <c r="K293" s="157"/>
      <c r="L293" s="158"/>
    </row>
    <row r="294" spans="1:60" ht="25" customHeight="1" x14ac:dyDescent="0.2">
      <c r="A294" s="40">
        <v>6</v>
      </c>
      <c r="B294" s="41" t="s">
        <v>270</v>
      </c>
      <c r="C294" s="83" t="s">
        <v>253</v>
      </c>
      <c r="D294" s="43">
        <v>12</v>
      </c>
      <c r="E294" s="27" t="s">
        <v>95</v>
      </c>
      <c r="F294" s="110"/>
      <c r="G294" s="44">
        <f t="shared" si="15"/>
        <v>0</v>
      </c>
      <c r="H294" s="58"/>
      <c r="I294" s="56"/>
      <c r="J294" s="56"/>
      <c r="K294" s="56"/>
      <c r="L294" s="57"/>
    </row>
    <row r="295" spans="1:60" ht="25" customHeight="1" x14ac:dyDescent="0.2">
      <c r="A295" s="40"/>
      <c r="B295" s="60" t="s">
        <v>368</v>
      </c>
      <c r="C295" s="42"/>
      <c r="D295" s="43"/>
      <c r="E295" s="27"/>
      <c r="F295" s="43"/>
      <c r="G295" s="44">
        <f>SUM(G289:G294)</f>
        <v>0</v>
      </c>
      <c r="H295" s="58"/>
      <c r="I295" s="56"/>
      <c r="J295" s="56"/>
      <c r="K295" s="56"/>
      <c r="L295" s="57"/>
    </row>
    <row r="296" spans="1:60" ht="25" customHeight="1" x14ac:dyDescent="0.2">
      <c r="A296" s="40"/>
      <c r="B296" s="41"/>
      <c r="C296" s="42"/>
      <c r="D296" s="43"/>
      <c r="E296" s="27"/>
      <c r="F296" s="43"/>
      <c r="G296" s="44"/>
      <c r="H296" s="58"/>
      <c r="I296" s="56"/>
      <c r="J296" s="56"/>
      <c r="K296" s="56"/>
      <c r="L296" s="57"/>
    </row>
    <row r="297" spans="1:60" ht="25" customHeight="1" x14ac:dyDescent="0.2">
      <c r="A297" s="51">
        <v>4</v>
      </c>
      <c r="B297" s="41" t="s">
        <v>271</v>
      </c>
      <c r="C297" s="42"/>
      <c r="D297" s="43"/>
      <c r="E297" s="27"/>
      <c r="F297" s="43"/>
      <c r="G297" s="44"/>
      <c r="H297" s="53"/>
      <c r="I297" s="54"/>
      <c r="J297" s="54"/>
      <c r="K297" s="54"/>
      <c r="L297" s="55"/>
    </row>
    <row r="298" spans="1:60" ht="25" customHeight="1" x14ac:dyDescent="0.2">
      <c r="A298" s="40">
        <v>1</v>
      </c>
      <c r="B298" s="41" t="s">
        <v>261</v>
      </c>
      <c r="C298" s="42" t="s">
        <v>262</v>
      </c>
      <c r="D298" s="43">
        <v>3</v>
      </c>
      <c r="E298" s="27" t="s">
        <v>95</v>
      </c>
      <c r="F298" s="110"/>
      <c r="G298" s="44">
        <f t="shared" ref="G298:G305" si="16">$D298*F298</f>
        <v>0</v>
      </c>
      <c r="H298" s="153" t="s">
        <v>403</v>
      </c>
      <c r="I298" s="154"/>
      <c r="J298" s="154"/>
      <c r="K298" s="154"/>
      <c r="L298" s="155"/>
    </row>
    <row r="299" spans="1:60" ht="25" customHeight="1" x14ac:dyDescent="0.2">
      <c r="A299" s="40">
        <v>2</v>
      </c>
      <c r="B299" s="41" t="s">
        <v>263</v>
      </c>
      <c r="C299" s="42" t="s">
        <v>262</v>
      </c>
      <c r="D299" s="34">
        <v>17</v>
      </c>
      <c r="E299" s="25" t="s">
        <v>178</v>
      </c>
      <c r="F299" s="110"/>
      <c r="G299" s="44">
        <f t="shared" si="16"/>
        <v>0</v>
      </c>
      <c r="H299" s="153" t="s">
        <v>404</v>
      </c>
      <c r="I299" s="154"/>
      <c r="J299" s="154"/>
      <c r="K299" s="154"/>
      <c r="L299" s="155"/>
    </row>
    <row r="300" spans="1:60" s="19" customFormat="1" ht="25" customHeight="1" x14ac:dyDescent="0.2">
      <c r="A300" s="40">
        <v>3</v>
      </c>
      <c r="B300" s="41" t="s">
        <v>264</v>
      </c>
      <c r="C300" s="42" t="s">
        <v>265</v>
      </c>
      <c r="D300" s="43">
        <v>9</v>
      </c>
      <c r="E300" s="27" t="s">
        <v>95</v>
      </c>
      <c r="F300" s="110"/>
      <c r="G300" s="44">
        <f t="shared" si="16"/>
        <v>0</v>
      </c>
      <c r="H300" s="45" t="s">
        <v>266</v>
      </c>
      <c r="I300" s="46"/>
      <c r="J300" s="46"/>
      <c r="K300" s="46"/>
      <c r="L300" s="47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</row>
    <row r="301" spans="1:60" s="19" customFormat="1" ht="25" customHeight="1" x14ac:dyDescent="0.2">
      <c r="A301" s="40">
        <v>4</v>
      </c>
      <c r="B301" s="41" t="s">
        <v>267</v>
      </c>
      <c r="C301" s="42" t="s">
        <v>268</v>
      </c>
      <c r="D301" s="43">
        <v>26</v>
      </c>
      <c r="E301" s="27" t="s">
        <v>90</v>
      </c>
      <c r="F301" s="110"/>
      <c r="G301" s="44">
        <f t="shared" si="16"/>
        <v>0</v>
      </c>
      <c r="H301" s="137" t="s">
        <v>405</v>
      </c>
      <c r="I301" s="138"/>
      <c r="J301" s="70"/>
      <c r="K301" s="70"/>
      <c r="L301" s="57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</row>
    <row r="302" spans="1:60" ht="25" customHeight="1" x14ac:dyDescent="0.2">
      <c r="A302" s="40">
        <v>5</v>
      </c>
      <c r="B302" s="41" t="s">
        <v>269</v>
      </c>
      <c r="C302" s="42" t="s">
        <v>268</v>
      </c>
      <c r="D302" s="43">
        <v>9</v>
      </c>
      <c r="E302" s="27" t="s">
        <v>95</v>
      </c>
      <c r="F302" s="110"/>
      <c r="G302" s="44">
        <f t="shared" si="16"/>
        <v>0</v>
      </c>
      <c r="H302" s="156" t="s">
        <v>406</v>
      </c>
      <c r="I302" s="157"/>
      <c r="J302" s="157"/>
      <c r="K302" s="157"/>
      <c r="L302" s="158"/>
    </row>
    <row r="303" spans="1:60" ht="25" customHeight="1" x14ac:dyDescent="0.2">
      <c r="A303" s="40">
        <v>6</v>
      </c>
      <c r="B303" s="41" t="s">
        <v>270</v>
      </c>
      <c r="C303" s="83" t="s">
        <v>253</v>
      </c>
      <c r="D303" s="43">
        <v>8</v>
      </c>
      <c r="E303" s="27" t="s">
        <v>95</v>
      </c>
      <c r="F303" s="110"/>
      <c r="G303" s="44">
        <f t="shared" si="16"/>
        <v>0</v>
      </c>
      <c r="H303" s="58" t="s">
        <v>272</v>
      </c>
      <c r="I303" s="56"/>
      <c r="J303" s="56"/>
      <c r="K303" s="56"/>
      <c r="L303" s="57"/>
    </row>
    <row r="304" spans="1:60" s="19" customFormat="1" ht="25" customHeight="1" x14ac:dyDescent="0.2">
      <c r="A304" s="40">
        <v>7</v>
      </c>
      <c r="B304" s="41" t="s">
        <v>273</v>
      </c>
      <c r="C304" s="83" t="s">
        <v>258</v>
      </c>
      <c r="D304" s="43">
        <v>2</v>
      </c>
      <c r="E304" s="27" t="s">
        <v>95</v>
      </c>
      <c r="F304" s="110"/>
      <c r="G304" s="44">
        <f t="shared" si="16"/>
        <v>0</v>
      </c>
      <c r="H304" s="137" t="s">
        <v>401</v>
      </c>
      <c r="I304" s="138"/>
      <c r="J304" s="46"/>
      <c r="K304" s="46"/>
      <c r="L304" s="57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</row>
    <row r="305" spans="1:60" ht="25" customHeight="1" x14ac:dyDescent="0.2">
      <c r="A305" s="40">
        <v>8</v>
      </c>
      <c r="B305" s="41" t="s">
        <v>274</v>
      </c>
      <c r="C305" s="83" t="s">
        <v>258</v>
      </c>
      <c r="D305" s="34">
        <v>2</v>
      </c>
      <c r="E305" s="27" t="s">
        <v>95</v>
      </c>
      <c r="F305" s="110"/>
      <c r="G305" s="44">
        <f t="shared" si="16"/>
        <v>0</v>
      </c>
      <c r="H305" s="153" t="s">
        <v>407</v>
      </c>
      <c r="I305" s="154"/>
      <c r="J305" s="154"/>
      <c r="K305" s="154"/>
      <c r="L305" s="155"/>
    </row>
    <row r="306" spans="1:60" ht="25" customHeight="1" x14ac:dyDescent="0.2">
      <c r="A306" s="40"/>
      <c r="B306" s="60" t="s">
        <v>369</v>
      </c>
      <c r="C306" s="42"/>
      <c r="D306" s="43"/>
      <c r="E306" s="27"/>
      <c r="F306" s="43"/>
      <c r="G306" s="44">
        <f>SUM(G298:G305)</f>
        <v>0</v>
      </c>
      <c r="H306" s="58"/>
      <c r="I306" s="56"/>
      <c r="J306" s="56"/>
      <c r="K306" s="56"/>
      <c r="L306" s="57"/>
    </row>
    <row r="307" spans="1:60" ht="25" customHeight="1" x14ac:dyDescent="0.2">
      <c r="A307" s="40"/>
      <c r="B307" s="41"/>
      <c r="C307" s="42"/>
      <c r="D307" s="43"/>
      <c r="E307" s="27"/>
      <c r="F307" s="43"/>
      <c r="G307" s="44"/>
      <c r="H307" s="58"/>
      <c r="I307" s="56"/>
      <c r="J307" s="56"/>
      <c r="K307" s="56"/>
      <c r="L307" s="57"/>
    </row>
    <row r="308" spans="1:60" ht="25" customHeight="1" x14ac:dyDescent="0.2">
      <c r="A308" s="51">
        <v>5</v>
      </c>
      <c r="B308" s="41" t="s">
        <v>275</v>
      </c>
      <c r="C308" s="42"/>
      <c r="D308" s="43"/>
      <c r="E308" s="27"/>
      <c r="F308" s="43"/>
      <c r="G308" s="44"/>
      <c r="H308" s="58"/>
      <c r="I308" s="88"/>
      <c r="J308" s="56"/>
      <c r="K308" s="56"/>
      <c r="L308" s="57"/>
    </row>
    <row r="309" spans="1:60" ht="25" customHeight="1" x14ac:dyDescent="0.2">
      <c r="A309" s="40">
        <v>1</v>
      </c>
      <c r="B309" s="41" t="s">
        <v>276</v>
      </c>
      <c r="C309" s="83" t="s">
        <v>253</v>
      </c>
      <c r="D309" s="34">
        <v>16</v>
      </c>
      <c r="E309" s="25" t="s">
        <v>95</v>
      </c>
      <c r="F309" s="43"/>
      <c r="G309" s="44" t="s">
        <v>69</v>
      </c>
      <c r="H309" s="153" t="s">
        <v>408</v>
      </c>
      <c r="I309" s="154"/>
      <c r="J309" s="154"/>
      <c r="K309" s="154"/>
      <c r="L309" s="155"/>
    </row>
    <row r="310" spans="1:60" ht="25" customHeight="1" x14ac:dyDescent="0.2">
      <c r="A310" s="40">
        <v>2</v>
      </c>
      <c r="B310" s="41" t="s">
        <v>277</v>
      </c>
      <c r="C310" s="83" t="s">
        <v>253</v>
      </c>
      <c r="D310" s="34">
        <v>16</v>
      </c>
      <c r="E310" s="25" t="s">
        <v>95</v>
      </c>
      <c r="F310" s="43"/>
      <c r="G310" s="44" t="s">
        <v>69</v>
      </c>
      <c r="H310" s="153" t="s">
        <v>409</v>
      </c>
      <c r="I310" s="154"/>
      <c r="J310" s="154"/>
      <c r="K310" s="154"/>
      <c r="L310" s="155"/>
    </row>
    <row r="311" spans="1:60" ht="25" customHeight="1" x14ac:dyDescent="0.2">
      <c r="A311" s="40">
        <v>3</v>
      </c>
      <c r="B311" s="41" t="s">
        <v>278</v>
      </c>
      <c r="C311" s="83" t="s">
        <v>253</v>
      </c>
      <c r="D311" s="34">
        <v>3</v>
      </c>
      <c r="E311" s="25" t="s">
        <v>95</v>
      </c>
      <c r="F311" s="43"/>
      <c r="G311" s="44" t="s">
        <v>69</v>
      </c>
      <c r="H311" s="156" t="s">
        <v>410</v>
      </c>
      <c r="I311" s="157"/>
      <c r="J311" s="157"/>
      <c r="K311" s="157"/>
      <c r="L311" s="158"/>
    </row>
    <row r="312" spans="1:60" ht="25" customHeight="1" x14ac:dyDescent="0.2">
      <c r="A312" s="40">
        <v>4</v>
      </c>
      <c r="B312" s="41" t="s">
        <v>279</v>
      </c>
      <c r="C312" s="83" t="s">
        <v>253</v>
      </c>
      <c r="D312" s="34">
        <v>2</v>
      </c>
      <c r="E312" s="25" t="s">
        <v>95</v>
      </c>
      <c r="F312" s="43"/>
      <c r="G312" s="44" t="s">
        <v>69</v>
      </c>
      <c r="H312" s="153" t="s">
        <v>411</v>
      </c>
      <c r="I312" s="154"/>
      <c r="J312" s="154"/>
      <c r="K312" s="154"/>
      <c r="L312" s="155"/>
    </row>
    <row r="313" spans="1:60" ht="25" customHeight="1" x14ac:dyDescent="0.2">
      <c r="A313" s="40">
        <v>5</v>
      </c>
      <c r="B313" s="41" t="s">
        <v>279</v>
      </c>
      <c r="C313" s="83" t="s">
        <v>253</v>
      </c>
      <c r="D313" s="34">
        <v>1</v>
      </c>
      <c r="E313" s="25" t="s">
        <v>95</v>
      </c>
      <c r="F313" s="43"/>
      <c r="G313" s="44" t="s">
        <v>69</v>
      </c>
      <c r="H313" s="153" t="s">
        <v>412</v>
      </c>
      <c r="I313" s="154"/>
      <c r="J313" s="154"/>
      <c r="K313" s="154"/>
      <c r="L313" s="155"/>
    </row>
    <row r="314" spans="1:60" ht="25" customHeight="1" x14ac:dyDescent="0.2">
      <c r="A314" s="40">
        <v>6</v>
      </c>
      <c r="B314" s="41" t="s">
        <v>280</v>
      </c>
      <c r="C314" s="83" t="s">
        <v>253</v>
      </c>
      <c r="D314" s="43">
        <v>2</v>
      </c>
      <c r="E314" s="27" t="s">
        <v>95</v>
      </c>
      <c r="F314" s="43"/>
      <c r="G314" s="44" t="s">
        <v>69</v>
      </c>
      <c r="H314" s="156" t="s">
        <v>413</v>
      </c>
      <c r="I314" s="157"/>
      <c r="J314" s="157"/>
      <c r="K314" s="157"/>
      <c r="L314" s="158"/>
    </row>
    <row r="315" spans="1:60" ht="25" customHeight="1" x14ac:dyDescent="0.2">
      <c r="A315" s="40">
        <v>7</v>
      </c>
      <c r="B315" s="41" t="s">
        <v>280</v>
      </c>
      <c r="C315" s="83" t="s">
        <v>253</v>
      </c>
      <c r="D315" s="43">
        <v>1</v>
      </c>
      <c r="E315" s="27" t="s">
        <v>95</v>
      </c>
      <c r="F315" s="43"/>
      <c r="G315" s="44" t="s">
        <v>69</v>
      </c>
      <c r="H315" s="153" t="s">
        <v>414</v>
      </c>
      <c r="I315" s="154"/>
      <c r="J315" s="154"/>
      <c r="K315" s="154"/>
      <c r="L315" s="155"/>
    </row>
    <row r="316" spans="1:60" ht="25" customHeight="1" x14ac:dyDescent="0.2">
      <c r="A316" s="40">
        <v>8</v>
      </c>
      <c r="B316" s="41" t="s">
        <v>281</v>
      </c>
      <c r="C316" s="42" t="s">
        <v>262</v>
      </c>
      <c r="D316" s="43">
        <v>1</v>
      </c>
      <c r="E316" s="27" t="s">
        <v>95</v>
      </c>
      <c r="F316" s="43"/>
      <c r="G316" s="44" t="s">
        <v>69</v>
      </c>
      <c r="H316" s="153" t="s">
        <v>415</v>
      </c>
      <c r="I316" s="154"/>
      <c r="J316" s="154"/>
      <c r="K316" s="154"/>
      <c r="L316" s="155"/>
    </row>
    <row r="317" spans="1:60" ht="25" customHeight="1" x14ac:dyDescent="0.2">
      <c r="A317" s="40">
        <v>9</v>
      </c>
      <c r="B317" s="41" t="s">
        <v>281</v>
      </c>
      <c r="C317" s="42" t="s">
        <v>262</v>
      </c>
      <c r="D317" s="43">
        <v>1</v>
      </c>
      <c r="E317" s="27" t="s">
        <v>95</v>
      </c>
      <c r="F317" s="43"/>
      <c r="G317" s="44" t="s">
        <v>69</v>
      </c>
      <c r="H317" s="153" t="s">
        <v>416</v>
      </c>
      <c r="I317" s="154"/>
      <c r="J317" s="154"/>
      <c r="K317" s="154"/>
      <c r="L317" s="155"/>
    </row>
    <row r="318" spans="1:60" ht="25" customHeight="1" x14ac:dyDescent="0.2">
      <c r="A318" s="40">
        <v>10</v>
      </c>
      <c r="B318" s="41" t="s">
        <v>282</v>
      </c>
      <c r="C318" s="83" t="s">
        <v>253</v>
      </c>
      <c r="D318" s="43">
        <v>6</v>
      </c>
      <c r="E318" s="27" t="s">
        <v>95</v>
      </c>
      <c r="F318" s="43"/>
      <c r="G318" s="44" t="s">
        <v>69</v>
      </c>
      <c r="H318" s="153" t="s">
        <v>417</v>
      </c>
      <c r="I318" s="154"/>
      <c r="J318" s="154"/>
      <c r="K318" s="154"/>
      <c r="L318" s="155"/>
    </row>
    <row r="319" spans="1:60" s="19" customFormat="1" ht="25" customHeight="1" x14ac:dyDescent="0.2">
      <c r="A319" s="40">
        <v>11</v>
      </c>
      <c r="B319" s="41" t="s">
        <v>283</v>
      </c>
      <c r="C319" s="83" t="s">
        <v>253</v>
      </c>
      <c r="D319" s="43">
        <v>6</v>
      </c>
      <c r="E319" s="27" t="s">
        <v>95</v>
      </c>
      <c r="F319" s="43"/>
      <c r="G319" s="44" t="s">
        <v>69</v>
      </c>
      <c r="H319" s="58" t="s">
        <v>284</v>
      </c>
      <c r="I319" s="54"/>
      <c r="J319" s="56"/>
      <c r="K319" s="56"/>
      <c r="L319" s="55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</row>
    <row r="320" spans="1:60" ht="25" customHeight="1" x14ac:dyDescent="0.2">
      <c r="A320" s="40">
        <v>12</v>
      </c>
      <c r="B320" s="41" t="s">
        <v>285</v>
      </c>
      <c r="C320" s="83" t="s">
        <v>253</v>
      </c>
      <c r="D320" s="43">
        <v>8</v>
      </c>
      <c r="E320" s="27" t="s">
        <v>90</v>
      </c>
      <c r="F320" s="43"/>
      <c r="G320" s="44" t="s">
        <v>69</v>
      </c>
      <c r="H320" s="159" t="s">
        <v>405</v>
      </c>
      <c r="I320" s="160"/>
      <c r="J320" s="70"/>
      <c r="K320" s="70"/>
      <c r="L320" s="57"/>
    </row>
    <row r="321" spans="1:60" ht="25" customHeight="1" x14ac:dyDescent="0.2">
      <c r="A321" s="40">
        <v>13</v>
      </c>
      <c r="B321" s="41" t="s">
        <v>263</v>
      </c>
      <c r="C321" s="42" t="s">
        <v>262</v>
      </c>
      <c r="D321" s="34">
        <v>54</v>
      </c>
      <c r="E321" s="25" t="s">
        <v>178</v>
      </c>
      <c r="G321" s="44">
        <f t="shared" ref="G321" si="17">$D321*F321</f>
        <v>0</v>
      </c>
      <c r="H321" s="153" t="s">
        <v>404</v>
      </c>
      <c r="I321" s="154"/>
      <c r="J321" s="154"/>
      <c r="K321" s="154"/>
      <c r="L321" s="155"/>
    </row>
    <row r="322" spans="1:60" s="19" customFormat="1" ht="25" customHeight="1" x14ac:dyDescent="0.2">
      <c r="A322" s="40">
        <v>14</v>
      </c>
      <c r="B322" s="41" t="s">
        <v>264</v>
      </c>
      <c r="C322" s="42" t="s">
        <v>265</v>
      </c>
      <c r="D322" s="43">
        <v>9</v>
      </c>
      <c r="E322" s="27" t="s">
        <v>95</v>
      </c>
      <c r="F322" s="34"/>
      <c r="G322" s="44" t="s">
        <v>69</v>
      </c>
      <c r="H322" s="45" t="s">
        <v>266</v>
      </c>
      <c r="I322" s="46"/>
      <c r="J322" s="46"/>
      <c r="K322" s="46"/>
      <c r="L322" s="47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</row>
    <row r="323" spans="1:60" ht="25" customHeight="1" x14ac:dyDescent="0.2">
      <c r="A323" s="40">
        <v>15</v>
      </c>
      <c r="B323" s="41" t="s">
        <v>274</v>
      </c>
      <c r="C323" s="83" t="s">
        <v>253</v>
      </c>
      <c r="D323" s="34">
        <v>1</v>
      </c>
      <c r="E323" s="27" t="s">
        <v>95</v>
      </c>
      <c r="F323" s="43"/>
      <c r="G323" s="44" t="s">
        <v>69</v>
      </c>
      <c r="H323" s="153" t="s">
        <v>418</v>
      </c>
      <c r="I323" s="154"/>
      <c r="J323" s="154"/>
      <c r="K323" s="154"/>
      <c r="L323" s="155"/>
    </row>
    <row r="324" spans="1:60" ht="25" customHeight="1" x14ac:dyDescent="0.2">
      <c r="A324" s="40"/>
      <c r="B324" s="60" t="s">
        <v>370</v>
      </c>
      <c r="C324" s="42"/>
      <c r="D324" s="43"/>
      <c r="E324" s="27"/>
      <c r="F324" s="43"/>
      <c r="G324" s="44">
        <f>SUM(G309:G323)</f>
        <v>0</v>
      </c>
      <c r="H324" s="53"/>
      <c r="I324" s="54"/>
      <c r="J324" s="54"/>
      <c r="K324" s="54"/>
      <c r="L324" s="55"/>
    </row>
    <row r="325" spans="1:60" ht="25" customHeight="1" x14ac:dyDescent="0.2">
      <c r="A325" s="40"/>
      <c r="B325" s="41"/>
      <c r="C325" s="42"/>
      <c r="D325" s="43"/>
      <c r="E325" s="27"/>
      <c r="F325" s="43"/>
      <c r="G325" s="44"/>
      <c r="H325" s="53"/>
      <c r="I325" s="54"/>
      <c r="J325" s="54"/>
      <c r="K325" s="54"/>
      <c r="L325" s="55"/>
    </row>
    <row r="326" spans="1:60" ht="25" customHeight="1" x14ac:dyDescent="0.2">
      <c r="A326" s="51">
        <v>6</v>
      </c>
      <c r="B326" s="41" t="s">
        <v>286</v>
      </c>
      <c r="C326" s="42"/>
      <c r="D326" s="43"/>
      <c r="E326" s="27"/>
      <c r="F326" s="43"/>
      <c r="G326" s="44"/>
      <c r="H326" s="58"/>
      <c r="I326" s="88"/>
      <c r="J326" s="56"/>
      <c r="K326" s="56"/>
      <c r="L326" s="57"/>
    </row>
    <row r="327" spans="1:60" ht="25" customHeight="1" x14ac:dyDescent="0.2">
      <c r="A327" s="40">
        <v>1</v>
      </c>
      <c r="B327" s="41" t="s">
        <v>276</v>
      </c>
      <c r="C327" s="83" t="s">
        <v>253</v>
      </c>
      <c r="D327" s="34">
        <v>9</v>
      </c>
      <c r="E327" s="25" t="s">
        <v>95</v>
      </c>
      <c r="G327" s="44" t="s">
        <v>69</v>
      </c>
      <c r="H327" s="153" t="s">
        <v>419</v>
      </c>
      <c r="I327" s="154"/>
      <c r="J327" s="154"/>
      <c r="K327" s="154"/>
      <c r="L327" s="155"/>
    </row>
    <row r="328" spans="1:60" ht="25" customHeight="1" x14ac:dyDescent="0.2">
      <c r="A328" s="40">
        <v>2</v>
      </c>
      <c r="B328" s="41" t="s">
        <v>277</v>
      </c>
      <c r="C328" s="83" t="s">
        <v>253</v>
      </c>
      <c r="D328" s="34">
        <v>9</v>
      </c>
      <c r="E328" s="25" t="s">
        <v>95</v>
      </c>
      <c r="G328" s="44" t="s">
        <v>69</v>
      </c>
      <c r="H328" s="153" t="s">
        <v>420</v>
      </c>
      <c r="I328" s="154"/>
      <c r="J328" s="154"/>
      <c r="K328" s="154"/>
      <c r="L328" s="155"/>
    </row>
    <row r="329" spans="1:60" ht="25" customHeight="1" x14ac:dyDescent="0.2">
      <c r="A329" s="40">
        <v>3</v>
      </c>
      <c r="B329" s="41" t="s">
        <v>287</v>
      </c>
      <c r="C329" s="83" t="s">
        <v>253</v>
      </c>
      <c r="D329" s="34">
        <v>1</v>
      </c>
      <c r="E329" s="25" t="s">
        <v>95</v>
      </c>
      <c r="G329" s="44" t="s">
        <v>69</v>
      </c>
      <c r="H329" s="153" t="s">
        <v>421</v>
      </c>
      <c r="I329" s="154"/>
      <c r="J329" s="154"/>
      <c r="K329" s="154"/>
      <c r="L329" s="155"/>
    </row>
    <row r="330" spans="1:60" ht="25" customHeight="1" x14ac:dyDescent="0.2">
      <c r="A330" s="40">
        <v>4</v>
      </c>
      <c r="B330" s="41" t="s">
        <v>288</v>
      </c>
      <c r="C330" s="83" t="s">
        <v>253</v>
      </c>
      <c r="D330" s="43">
        <v>6</v>
      </c>
      <c r="E330" s="27" t="s">
        <v>95</v>
      </c>
      <c r="G330" s="44" t="s">
        <v>69</v>
      </c>
      <c r="H330" s="153" t="s">
        <v>394</v>
      </c>
      <c r="I330" s="154"/>
      <c r="J330" s="154"/>
      <c r="K330" s="154"/>
      <c r="L330" s="155"/>
    </row>
    <row r="331" spans="1:60" s="19" customFormat="1" ht="25" customHeight="1" x14ac:dyDescent="0.2">
      <c r="A331" s="40">
        <v>5</v>
      </c>
      <c r="B331" s="41" t="s">
        <v>283</v>
      </c>
      <c r="C331" s="83" t="s">
        <v>253</v>
      </c>
      <c r="D331" s="43">
        <v>6</v>
      </c>
      <c r="E331" s="27" t="s">
        <v>95</v>
      </c>
      <c r="F331" s="34"/>
      <c r="G331" s="44" t="s">
        <v>69</v>
      </c>
      <c r="H331" s="58" t="s">
        <v>284</v>
      </c>
      <c r="I331" s="54"/>
      <c r="J331" s="56"/>
      <c r="K331" s="56"/>
      <c r="L331" s="55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</row>
    <row r="332" spans="1:60" ht="25" customHeight="1" x14ac:dyDescent="0.2">
      <c r="A332" s="40">
        <v>6</v>
      </c>
      <c r="B332" s="41" t="s">
        <v>285</v>
      </c>
      <c r="C332" s="83" t="s">
        <v>253</v>
      </c>
      <c r="D332" s="43">
        <v>9</v>
      </c>
      <c r="E332" s="27" t="s">
        <v>90</v>
      </c>
      <c r="G332" s="44" t="s">
        <v>69</v>
      </c>
      <c r="H332" s="159" t="s">
        <v>405</v>
      </c>
      <c r="I332" s="160"/>
      <c r="J332" s="70"/>
      <c r="K332" s="70"/>
      <c r="L332" s="57"/>
    </row>
    <row r="333" spans="1:60" ht="25" customHeight="1" x14ac:dyDescent="0.2">
      <c r="A333" s="40">
        <v>7</v>
      </c>
      <c r="B333" s="41" t="s">
        <v>263</v>
      </c>
      <c r="C333" s="42" t="s">
        <v>262</v>
      </c>
      <c r="D333" s="34">
        <v>60</v>
      </c>
      <c r="E333" s="25" t="s">
        <v>178</v>
      </c>
      <c r="G333" s="44">
        <f t="shared" ref="G333" si="18">$D333*F333</f>
        <v>0</v>
      </c>
      <c r="H333" s="153" t="s">
        <v>404</v>
      </c>
      <c r="I333" s="154"/>
      <c r="J333" s="154"/>
      <c r="K333" s="154"/>
      <c r="L333" s="155"/>
    </row>
    <row r="334" spans="1:60" s="19" customFormat="1" ht="25" customHeight="1" x14ac:dyDescent="0.2">
      <c r="A334" s="40">
        <v>8</v>
      </c>
      <c r="B334" s="41" t="s">
        <v>289</v>
      </c>
      <c r="C334" s="42" t="s">
        <v>265</v>
      </c>
      <c r="D334" s="34">
        <v>9</v>
      </c>
      <c r="E334" s="25" t="s">
        <v>95</v>
      </c>
      <c r="F334" s="34"/>
      <c r="G334" s="44" t="s">
        <v>69</v>
      </c>
      <c r="H334" s="45" t="s">
        <v>266</v>
      </c>
      <c r="I334" s="46"/>
      <c r="J334" s="46"/>
      <c r="K334" s="46"/>
      <c r="L334" s="47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</row>
    <row r="335" spans="1:60" ht="25" customHeight="1" x14ac:dyDescent="0.2">
      <c r="A335" s="40"/>
      <c r="B335" s="60" t="s">
        <v>371</v>
      </c>
      <c r="C335" s="42"/>
      <c r="D335" s="43"/>
      <c r="E335" s="27"/>
      <c r="F335" s="43"/>
      <c r="G335" s="44">
        <f>SUM(G327:G334)</f>
        <v>0</v>
      </c>
      <c r="H335" s="53"/>
      <c r="I335" s="54"/>
      <c r="J335" s="54"/>
      <c r="K335" s="54"/>
      <c r="L335" s="55"/>
    </row>
    <row r="336" spans="1:60" ht="25" customHeight="1" x14ac:dyDescent="0.2">
      <c r="A336" s="40"/>
      <c r="B336" s="41"/>
      <c r="C336" s="42"/>
      <c r="D336" s="43"/>
      <c r="E336" s="27"/>
      <c r="F336" s="43"/>
      <c r="G336" s="44"/>
      <c r="H336" s="53"/>
      <c r="I336" s="54"/>
      <c r="J336" s="54"/>
      <c r="K336" s="54"/>
      <c r="L336" s="55"/>
    </row>
    <row r="337" spans="1:60" ht="25" customHeight="1" x14ac:dyDescent="0.2">
      <c r="A337" s="51">
        <v>7</v>
      </c>
      <c r="B337" s="41" t="s">
        <v>290</v>
      </c>
      <c r="C337" s="42"/>
      <c r="D337" s="43"/>
      <c r="E337" s="27"/>
      <c r="F337" s="43"/>
      <c r="G337" s="44"/>
      <c r="H337" s="58"/>
      <c r="I337" s="56"/>
      <c r="J337" s="56"/>
      <c r="K337" s="56"/>
      <c r="L337" s="57"/>
    </row>
    <row r="338" spans="1:60" ht="25" customHeight="1" x14ac:dyDescent="0.2">
      <c r="A338" s="40">
        <v>1</v>
      </c>
      <c r="B338" s="41" t="s">
        <v>291</v>
      </c>
      <c r="C338" s="83" t="s">
        <v>253</v>
      </c>
      <c r="D338" s="34">
        <v>2</v>
      </c>
      <c r="E338" s="25" t="s">
        <v>95</v>
      </c>
      <c r="F338" s="43"/>
      <c r="G338" s="44" t="s">
        <v>69</v>
      </c>
      <c r="H338" s="153" t="s">
        <v>422</v>
      </c>
      <c r="I338" s="154"/>
      <c r="J338" s="154"/>
      <c r="K338" s="154"/>
      <c r="L338" s="155"/>
    </row>
    <row r="339" spans="1:60" ht="25" customHeight="1" x14ac:dyDescent="0.2">
      <c r="A339" s="40">
        <v>2</v>
      </c>
      <c r="B339" s="41" t="s">
        <v>292</v>
      </c>
      <c r="C339" s="83" t="s">
        <v>253</v>
      </c>
      <c r="D339" s="34">
        <v>1</v>
      </c>
      <c r="E339" s="25" t="s">
        <v>95</v>
      </c>
      <c r="F339" s="43"/>
      <c r="G339" s="44" t="s">
        <v>69</v>
      </c>
      <c r="H339" s="153" t="s">
        <v>423</v>
      </c>
      <c r="I339" s="154"/>
      <c r="J339" s="154"/>
      <c r="K339" s="154"/>
      <c r="L339" s="155"/>
    </row>
    <row r="340" spans="1:60" ht="25" customHeight="1" x14ac:dyDescent="0.2">
      <c r="A340" s="40">
        <v>3</v>
      </c>
      <c r="B340" s="41" t="s">
        <v>274</v>
      </c>
      <c r="C340" s="83" t="s">
        <v>253</v>
      </c>
      <c r="D340" s="34">
        <v>1</v>
      </c>
      <c r="E340" s="25" t="s">
        <v>95</v>
      </c>
      <c r="F340" s="43"/>
      <c r="G340" s="44" t="s">
        <v>69</v>
      </c>
      <c r="H340" s="153" t="s">
        <v>418</v>
      </c>
      <c r="I340" s="154"/>
      <c r="J340" s="154"/>
      <c r="K340" s="154"/>
      <c r="L340" s="155"/>
    </row>
    <row r="341" spans="1:60" ht="25" customHeight="1" x14ac:dyDescent="0.2">
      <c r="A341" s="40">
        <v>4</v>
      </c>
      <c r="B341" s="41" t="s">
        <v>283</v>
      </c>
      <c r="C341" s="83" t="s">
        <v>253</v>
      </c>
      <c r="D341" s="43">
        <v>6</v>
      </c>
      <c r="E341" s="27" t="s">
        <v>95</v>
      </c>
      <c r="F341" s="43"/>
      <c r="G341" s="44" t="s">
        <v>69</v>
      </c>
      <c r="H341" s="58" t="s">
        <v>284</v>
      </c>
      <c r="I341" s="54"/>
      <c r="J341" s="56"/>
      <c r="K341" s="56"/>
      <c r="L341" s="55"/>
    </row>
    <row r="342" spans="1:60" ht="25" customHeight="1" x14ac:dyDescent="0.2">
      <c r="A342" s="40">
        <v>5</v>
      </c>
      <c r="B342" s="41" t="s">
        <v>293</v>
      </c>
      <c r="C342" s="83" t="s">
        <v>253</v>
      </c>
      <c r="D342" s="34">
        <v>2</v>
      </c>
      <c r="E342" s="25" t="s">
        <v>95</v>
      </c>
      <c r="F342" s="43"/>
      <c r="G342" s="44" t="s">
        <v>69</v>
      </c>
      <c r="H342" s="153" t="s">
        <v>424</v>
      </c>
      <c r="I342" s="154"/>
      <c r="J342" s="154"/>
      <c r="K342" s="154"/>
      <c r="L342" s="155"/>
    </row>
    <row r="343" spans="1:60" s="89" customFormat="1" ht="25" customHeight="1" x14ac:dyDescent="0.2">
      <c r="A343" s="40"/>
      <c r="B343" s="60" t="s">
        <v>372</v>
      </c>
      <c r="C343" s="42"/>
      <c r="D343" s="43"/>
      <c r="E343" s="27"/>
      <c r="F343" s="43"/>
      <c r="G343" s="44">
        <f>SUM(G338:G342)</f>
        <v>0</v>
      </c>
      <c r="H343" s="58"/>
      <c r="I343" s="56"/>
      <c r="J343" s="56"/>
      <c r="K343" s="56"/>
      <c r="L343" s="57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</row>
    <row r="344" spans="1:60" ht="25" customHeight="1" x14ac:dyDescent="0.2">
      <c r="A344" s="40"/>
      <c r="B344" s="41"/>
      <c r="C344" s="42"/>
      <c r="D344" s="43"/>
      <c r="E344" s="27"/>
      <c r="F344" s="43"/>
      <c r="G344" s="44"/>
      <c r="H344" s="58"/>
      <c r="I344" s="56"/>
      <c r="J344" s="56"/>
      <c r="K344" s="56"/>
      <c r="L344" s="57"/>
    </row>
    <row r="345" spans="1:60" ht="25" customHeight="1" x14ac:dyDescent="0.2">
      <c r="A345" s="51">
        <v>8</v>
      </c>
      <c r="B345" s="41" t="s">
        <v>294</v>
      </c>
      <c r="C345" s="42"/>
      <c r="D345" s="43"/>
      <c r="E345" s="27"/>
      <c r="F345" s="43"/>
      <c r="G345" s="44"/>
      <c r="H345" s="58"/>
      <c r="I345" s="56"/>
      <c r="J345" s="56"/>
      <c r="K345" s="56"/>
      <c r="L345" s="57"/>
    </row>
    <row r="346" spans="1:60" ht="25" customHeight="1" x14ac:dyDescent="0.2">
      <c r="A346" s="40">
        <v>1</v>
      </c>
      <c r="B346" s="41" t="s">
        <v>295</v>
      </c>
      <c r="C346" s="83" t="s">
        <v>258</v>
      </c>
      <c r="D346" s="43">
        <v>1</v>
      </c>
      <c r="E346" s="27" t="s">
        <v>95</v>
      </c>
      <c r="G346" s="44" t="s">
        <v>69</v>
      </c>
      <c r="H346" s="58" t="s">
        <v>296</v>
      </c>
      <c r="I346" s="88"/>
      <c r="J346" s="56"/>
      <c r="K346" s="56"/>
      <c r="L346" s="57"/>
    </row>
    <row r="347" spans="1:60" ht="25" customHeight="1" x14ac:dyDescent="0.2">
      <c r="A347" s="40">
        <v>2</v>
      </c>
      <c r="B347" s="41" t="s">
        <v>274</v>
      </c>
      <c r="C347" s="83" t="s">
        <v>258</v>
      </c>
      <c r="D347" s="34">
        <v>1</v>
      </c>
      <c r="E347" s="27" t="s">
        <v>95</v>
      </c>
      <c r="G347" s="44" t="s">
        <v>69</v>
      </c>
      <c r="H347" s="153" t="s">
        <v>425</v>
      </c>
      <c r="I347" s="154"/>
      <c r="J347" s="154"/>
      <c r="K347" s="154"/>
      <c r="L347" s="155"/>
    </row>
    <row r="348" spans="1:60" ht="25" customHeight="1" x14ac:dyDescent="0.2">
      <c r="A348" s="40">
        <v>3</v>
      </c>
      <c r="B348" s="41" t="s">
        <v>297</v>
      </c>
      <c r="C348" s="83" t="s">
        <v>253</v>
      </c>
      <c r="D348" s="34">
        <v>2</v>
      </c>
      <c r="E348" s="25" t="s">
        <v>95</v>
      </c>
      <c r="G348" s="44" t="s">
        <v>69</v>
      </c>
      <c r="H348" s="153" t="s">
        <v>426</v>
      </c>
      <c r="I348" s="154"/>
      <c r="J348" s="154"/>
      <c r="K348" s="154"/>
      <c r="L348" s="155"/>
    </row>
    <row r="349" spans="1:60" ht="25" customHeight="1" x14ac:dyDescent="0.2">
      <c r="A349" s="40">
        <v>4</v>
      </c>
      <c r="B349" s="41" t="s">
        <v>278</v>
      </c>
      <c r="C349" s="83" t="s">
        <v>253</v>
      </c>
      <c r="D349" s="34">
        <v>3</v>
      </c>
      <c r="E349" s="25" t="s">
        <v>95</v>
      </c>
      <c r="G349" s="44" t="s">
        <v>69</v>
      </c>
      <c r="H349" s="153" t="s">
        <v>427</v>
      </c>
      <c r="I349" s="154"/>
      <c r="J349" s="154"/>
      <c r="K349" s="154"/>
      <c r="L349" s="155"/>
    </row>
    <row r="350" spans="1:60" ht="25" customHeight="1" x14ac:dyDescent="0.2">
      <c r="A350" s="40">
        <v>5</v>
      </c>
      <c r="B350" s="41" t="s">
        <v>283</v>
      </c>
      <c r="C350" s="83" t="s">
        <v>253</v>
      </c>
      <c r="D350" s="43">
        <v>6</v>
      </c>
      <c r="E350" s="27" t="s">
        <v>95</v>
      </c>
      <c r="G350" s="44" t="s">
        <v>69</v>
      </c>
      <c r="H350" s="58" t="s">
        <v>284</v>
      </c>
      <c r="I350" s="54"/>
      <c r="J350" s="56"/>
      <c r="K350" s="56"/>
      <c r="L350" s="55"/>
    </row>
    <row r="351" spans="1:60" ht="25" customHeight="1" x14ac:dyDescent="0.2">
      <c r="A351" s="40">
        <v>6</v>
      </c>
      <c r="B351" s="41" t="s">
        <v>279</v>
      </c>
      <c r="C351" s="83" t="s">
        <v>253</v>
      </c>
      <c r="D351" s="34">
        <v>1</v>
      </c>
      <c r="E351" s="25" t="s">
        <v>95</v>
      </c>
      <c r="G351" s="44" t="s">
        <v>69</v>
      </c>
      <c r="H351" s="153" t="s">
        <v>428</v>
      </c>
      <c r="I351" s="154"/>
      <c r="J351" s="154"/>
      <c r="K351" s="154"/>
      <c r="L351" s="155"/>
    </row>
    <row r="352" spans="1:60" ht="25" customHeight="1" x14ac:dyDescent="0.2">
      <c r="A352" s="40">
        <v>7</v>
      </c>
      <c r="B352" s="41" t="s">
        <v>298</v>
      </c>
      <c r="C352" s="83" t="s">
        <v>253</v>
      </c>
      <c r="D352" s="34">
        <v>1</v>
      </c>
      <c r="E352" s="25" t="s">
        <v>95</v>
      </c>
      <c r="F352" s="43"/>
      <c r="G352" s="44" t="s">
        <v>69</v>
      </c>
      <c r="H352" s="153" t="s">
        <v>394</v>
      </c>
      <c r="I352" s="154"/>
      <c r="J352" s="154"/>
      <c r="K352" s="154"/>
      <c r="L352" s="155"/>
    </row>
    <row r="353" spans="1:60" s="89" customFormat="1" ht="25" customHeight="1" x14ac:dyDescent="0.2">
      <c r="A353" s="40"/>
      <c r="B353" s="60" t="s">
        <v>373</v>
      </c>
      <c r="C353" s="42"/>
      <c r="D353" s="43"/>
      <c r="E353" s="27"/>
      <c r="F353" s="43"/>
      <c r="G353" s="44">
        <f>SUM(G346:G352)</f>
        <v>0</v>
      </c>
      <c r="H353" s="58"/>
      <c r="I353" s="56"/>
      <c r="J353" s="56"/>
      <c r="K353" s="56"/>
      <c r="L353" s="57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</row>
    <row r="354" spans="1:60" ht="25" customHeight="1" x14ac:dyDescent="0.2">
      <c r="A354" s="40"/>
      <c r="B354" s="41"/>
      <c r="C354" s="42"/>
      <c r="D354" s="43"/>
      <c r="E354" s="27"/>
      <c r="F354" s="43"/>
      <c r="G354" s="44"/>
      <c r="H354" s="58"/>
      <c r="I354" s="56"/>
      <c r="J354" s="56"/>
      <c r="K354" s="56"/>
      <c r="L354" s="57"/>
    </row>
    <row r="355" spans="1:60" ht="25" customHeight="1" x14ac:dyDescent="0.2">
      <c r="A355" s="51">
        <v>9</v>
      </c>
      <c r="B355" s="41" t="s">
        <v>299</v>
      </c>
      <c r="E355" s="27"/>
      <c r="H355" s="58"/>
      <c r="I355" s="88"/>
      <c r="J355" s="56"/>
      <c r="K355" s="56"/>
      <c r="L355" s="57"/>
    </row>
    <row r="356" spans="1:60" ht="25" customHeight="1" x14ac:dyDescent="0.2">
      <c r="A356" s="40">
        <v>1</v>
      </c>
      <c r="B356" s="41" t="s">
        <v>267</v>
      </c>
      <c r="C356" s="42" t="s">
        <v>268</v>
      </c>
      <c r="D356" s="43">
        <v>44</v>
      </c>
      <c r="E356" s="27" t="s">
        <v>90</v>
      </c>
      <c r="F356" s="110"/>
      <c r="G356" s="44">
        <f>$D356*F356</f>
        <v>0</v>
      </c>
      <c r="H356" s="159" t="s">
        <v>396</v>
      </c>
      <c r="I356" s="160"/>
      <c r="J356" s="70"/>
      <c r="K356" s="70"/>
      <c r="L356" s="57"/>
    </row>
    <row r="357" spans="1:60" ht="25" customHeight="1" x14ac:dyDescent="0.2">
      <c r="A357" s="40">
        <v>2</v>
      </c>
      <c r="B357" s="41" t="s">
        <v>300</v>
      </c>
      <c r="C357" s="83" t="s">
        <v>258</v>
      </c>
      <c r="D357" s="34">
        <v>1</v>
      </c>
      <c r="E357" s="27" t="s">
        <v>95</v>
      </c>
      <c r="F357" s="110"/>
      <c r="G357" s="44">
        <f t="shared" ref="G357:G358" si="19">$D357*F357</f>
        <v>0</v>
      </c>
      <c r="H357" s="153" t="s">
        <v>429</v>
      </c>
      <c r="I357" s="154"/>
      <c r="J357" s="154"/>
      <c r="K357" s="154"/>
      <c r="L357" s="155"/>
    </row>
    <row r="358" spans="1:60" ht="25" customHeight="1" x14ac:dyDescent="0.2">
      <c r="A358" s="40">
        <v>3</v>
      </c>
      <c r="B358" s="41" t="s">
        <v>301</v>
      </c>
      <c r="C358" s="83" t="s">
        <v>258</v>
      </c>
      <c r="D358" s="34">
        <v>2</v>
      </c>
      <c r="E358" s="27" t="s">
        <v>95</v>
      </c>
      <c r="F358" s="110"/>
      <c r="G358" s="44">
        <f t="shared" si="19"/>
        <v>0</v>
      </c>
      <c r="H358" s="153" t="s">
        <v>394</v>
      </c>
      <c r="I358" s="154"/>
      <c r="J358" s="154"/>
      <c r="K358" s="154"/>
      <c r="L358" s="155"/>
    </row>
    <row r="359" spans="1:60" ht="25" customHeight="1" x14ac:dyDescent="0.2">
      <c r="A359" s="40">
        <v>4</v>
      </c>
      <c r="B359" s="41" t="s">
        <v>302</v>
      </c>
      <c r="C359" s="42" t="s">
        <v>250</v>
      </c>
      <c r="D359" s="34">
        <v>1</v>
      </c>
      <c r="E359" s="27" t="s">
        <v>95</v>
      </c>
      <c r="G359" s="44" t="s">
        <v>69</v>
      </c>
      <c r="H359" s="153" t="s">
        <v>430</v>
      </c>
      <c r="I359" s="154"/>
      <c r="J359" s="154"/>
      <c r="K359" s="154"/>
      <c r="L359" s="155"/>
    </row>
    <row r="360" spans="1:60" ht="25" customHeight="1" x14ac:dyDescent="0.2">
      <c r="A360" s="40"/>
      <c r="B360" s="60" t="s">
        <v>374</v>
      </c>
      <c r="C360" s="42"/>
      <c r="D360" s="43"/>
      <c r="E360" s="27"/>
      <c r="F360" s="87"/>
      <c r="G360" s="44">
        <f>SUM(G356:G359)</f>
        <v>0</v>
      </c>
      <c r="H360" s="58"/>
      <c r="I360" s="88"/>
      <c r="J360" s="56"/>
      <c r="K360" s="56"/>
      <c r="L360" s="57"/>
    </row>
    <row r="361" spans="1:60" ht="25" customHeight="1" x14ac:dyDescent="0.2">
      <c r="A361" s="40"/>
      <c r="B361" s="41"/>
      <c r="C361" s="42"/>
      <c r="D361" s="43"/>
      <c r="E361" s="27"/>
      <c r="F361" s="87"/>
      <c r="G361" s="44"/>
      <c r="H361" s="58"/>
      <c r="I361" s="88"/>
      <c r="J361" s="56"/>
      <c r="K361" s="56"/>
      <c r="L361" s="57"/>
    </row>
    <row r="362" spans="1:60" ht="25" customHeight="1" x14ac:dyDescent="0.2">
      <c r="A362" s="40"/>
      <c r="B362" s="41"/>
      <c r="C362" s="42"/>
      <c r="D362" s="43"/>
      <c r="E362" s="27"/>
      <c r="F362" s="87"/>
      <c r="G362" s="44"/>
      <c r="H362" s="58"/>
      <c r="I362" s="88"/>
      <c r="J362" s="56"/>
      <c r="K362" s="56"/>
      <c r="L362" s="57"/>
    </row>
    <row r="363" spans="1:60" ht="25" customHeight="1" x14ac:dyDescent="0.2">
      <c r="A363" s="51">
        <v>10</v>
      </c>
      <c r="B363" s="41" t="s">
        <v>303</v>
      </c>
      <c r="E363" s="27"/>
      <c r="H363" s="58"/>
      <c r="I363" s="88"/>
      <c r="J363" s="56"/>
      <c r="K363" s="56"/>
      <c r="L363" s="57"/>
    </row>
    <row r="364" spans="1:60" ht="25" customHeight="1" x14ac:dyDescent="0.2">
      <c r="A364" s="40">
        <v>1</v>
      </c>
      <c r="B364" s="41" t="s">
        <v>267</v>
      </c>
      <c r="C364" s="42" t="s">
        <v>268</v>
      </c>
      <c r="D364" s="43">
        <v>36</v>
      </c>
      <c r="E364" s="27" t="s">
        <v>90</v>
      </c>
      <c r="F364" s="110"/>
      <c r="G364" s="44">
        <f>$D364*F364</f>
        <v>0</v>
      </c>
      <c r="H364" s="159" t="s">
        <v>396</v>
      </c>
      <c r="I364" s="160"/>
      <c r="J364" s="70"/>
      <c r="K364" s="70"/>
      <c r="L364" s="57"/>
    </row>
    <row r="365" spans="1:60" ht="25" customHeight="1" x14ac:dyDescent="0.2">
      <c r="A365" s="40">
        <v>2</v>
      </c>
      <c r="B365" s="41" t="s">
        <v>300</v>
      </c>
      <c r="C365" s="83" t="s">
        <v>258</v>
      </c>
      <c r="D365" s="34">
        <v>1</v>
      </c>
      <c r="E365" s="27" t="s">
        <v>95</v>
      </c>
      <c r="F365" s="110"/>
      <c r="G365" s="44">
        <f t="shared" ref="G365:G366" si="20">$D365*F365</f>
        <v>0</v>
      </c>
      <c r="H365" s="153" t="s">
        <v>429</v>
      </c>
      <c r="I365" s="154"/>
      <c r="J365" s="154"/>
      <c r="K365" s="154"/>
      <c r="L365" s="155"/>
    </row>
    <row r="366" spans="1:60" ht="25" customHeight="1" x14ac:dyDescent="0.2">
      <c r="A366" s="40">
        <v>3</v>
      </c>
      <c r="B366" s="41" t="s">
        <v>304</v>
      </c>
      <c r="C366" s="83" t="s">
        <v>258</v>
      </c>
      <c r="D366" s="34">
        <v>2</v>
      </c>
      <c r="E366" s="27" t="s">
        <v>95</v>
      </c>
      <c r="F366" s="110"/>
      <c r="G366" s="44">
        <f t="shared" si="20"/>
        <v>0</v>
      </c>
      <c r="H366" s="153" t="s">
        <v>394</v>
      </c>
      <c r="I366" s="154"/>
      <c r="J366" s="154"/>
      <c r="K366" s="154"/>
      <c r="L366" s="155"/>
    </row>
    <row r="367" spans="1:60" ht="25" customHeight="1" x14ac:dyDescent="0.2">
      <c r="A367" s="40">
        <v>4</v>
      </c>
      <c r="B367" s="41" t="s">
        <v>302</v>
      </c>
      <c r="C367" s="42" t="s">
        <v>250</v>
      </c>
      <c r="D367" s="34">
        <v>1</v>
      </c>
      <c r="E367" s="27" t="s">
        <v>95</v>
      </c>
      <c r="G367" s="44" t="s">
        <v>69</v>
      </c>
      <c r="H367" s="153" t="s">
        <v>430</v>
      </c>
      <c r="I367" s="154"/>
      <c r="J367" s="154"/>
      <c r="K367" s="154"/>
      <c r="L367" s="155"/>
    </row>
    <row r="368" spans="1:60" ht="25" customHeight="1" x14ac:dyDescent="0.2">
      <c r="A368" s="40"/>
      <c r="B368" s="60" t="s">
        <v>375</v>
      </c>
      <c r="C368" s="42"/>
      <c r="D368" s="43"/>
      <c r="E368" s="27"/>
      <c r="F368" s="87"/>
      <c r="G368" s="44">
        <f>SUM(G364:G367)</f>
        <v>0</v>
      </c>
      <c r="H368" s="58"/>
      <c r="I368" s="88"/>
      <c r="J368" s="56"/>
      <c r="K368" s="56"/>
      <c r="L368" s="57"/>
    </row>
    <row r="369" spans="1:60" ht="25" customHeight="1" x14ac:dyDescent="0.2">
      <c r="A369" s="40"/>
      <c r="B369" s="41"/>
      <c r="C369" s="42"/>
      <c r="D369" s="43"/>
      <c r="E369" s="27"/>
      <c r="F369" s="87"/>
      <c r="G369" s="44"/>
      <c r="H369" s="58"/>
      <c r="I369" s="88"/>
      <c r="J369" s="56"/>
      <c r="K369" s="56"/>
      <c r="L369" s="57"/>
    </row>
    <row r="370" spans="1:60" s="89" customFormat="1" ht="25" customHeight="1" x14ac:dyDescent="0.2">
      <c r="A370" s="51">
        <v>11</v>
      </c>
      <c r="B370" s="41" t="s">
        <v>305</v>
      </c>
      <c r="C370" s="42"/>
      <c r="D370" s="43"/>
      <c r="E370" s="27"/>
      <c r="F370" s="43"/>
      <c r="G370" s="44"/>
      <c r="H370" s="58"/>
      <c r="I370" s="56"/>
      <c r="J370" s="56"/>
      <c r="K370" s="56"/>
      <c r="L370" s="57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</row>
    <row r="371" spans="1:60" ht="25" customHeight="1" x14ac:dyDescent="0.2">
      <c r="A371" s="40">
        <v>1</v>
      </c>
      <c r="B371" s="41" t="s">
        <v>306</v>
      </c>
      <c r="C371" s="83" t="s">
        <v>253</v>
      </c>
      <c r="D371" s="43">
        <v>1</v>
      </c>
      <c r="E371" s="27" t="s">
        <v>95</v>
      </c>
      <c r="F371" s="43"/>
      <c r="G371" s="44" t="s">
        <v>69</v>
      </c>
      <c r="H371" s="161" t="s">
        <v>431</v>
      </c>
      <c r="I371" s="162"/>
      <c r="J371" s="162"/>
      <c r="K371" s="162"/>
      <c r="L371" s="163"/>
    </row>
    <row r="372" spans="1:60" ht="25" customHeight="1" x14ac:dyDescent="0.2">
      <c r="A372" s="40">
        <v>2</v>
      </c>
      <c r="B372" s="41" t="s">
        <v>306</v>
      </c>
      <c r="C372" s="83" t="s">
        <v>253</v>
      </c>
      <c r="D372" s="43">
        <v>1</v>
      </c>
      <c r="E372" s="27" t="s">
        <v>95</v>
      </c>
      <c r="F372" s="43"/>
      <c r="G372" s="44" t="s">
        <v>69</v>
      </c>
      <c r="H372" s="161" t="s">
        <v>432</v>
      </c>
      <c r="I372" s="162"/>
      <c r="J372" s="162"/>
      <c r="K372" s="162"/>
      <c r="L372" s="163"/>
    </row>
    <row r="373" spans="1:60" s="89" customFormat="1" ht="25" customHeight="1" x14ac:dyDescent="0.2">
      <c r="A373" s="40"/>
      <c r="B373" s="60" t="s">
        <v>376</v>
      </c>
      <c r="C373" s="42"/>
      <c r="D373" s="43"/>
      <c r="E373" s="27"/>
      <c r="F373" s="43"/>
      <c r="G373" s="44">
        <f>SUM(G371:G372)</f>
        <v>0</v>
      </c>
      <c r="H373" s="58"/>
      <c r="I373" s="56"/>
      <c r="J373" s="56"/>
      <c r="K373" s="56"/>
      <c r="L373" s="57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</row>
    <row r="374" spans="1:60" s="89" customFormat="1" ht="25" customHeight="1" x14ac:dyDescent="0.2">
      <c r="A374" s="40"/>
      <c r="B374" s="41"/>
      <c r="C374" s="42"/>
      <c r="D374" s="43"/>
      <c r="E374" s="27"/>
      <c r="F374" s="43"/>
      <c r="G374" s="44"/>
      <c r="H374" s="58"/>
      <c r="I374" s="56"/>
      <c r="J374" s="56"/>
      <c r="K374" s="56"/>
      <c r="L374" s="57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</row>
    <row r="375" spans="1:60" s="89" customFormat="1" ht="25" customHeight="1" x14ac:dyDescent="0.2">
      <c r="A375" s="51">
        <v>12</v>
      </c>
      <c r="B375" s="41" t="s">
        <v>307</v>
      </c>
      <c r="C375" s="42"/>
      <c r="D375" s="43"/>
      <c r="E375" s="27"/>
      <c r="F375" s="43"/>
      <c r="G375" s="44"/>
      <c r="H375" s="58"/>
      <c r="I375" s="56"/>
      <c r="J375" s="56"/>
      <c r="K375" s="56"/>
      <c r="L375" s="57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</row>
    <row r="376" spans="1:60" ht="25" customHeight="1" x14ac:dyDescent="0.2">
      <c r="A376" s="40">
        <v>1</v>
      </c>
      <c r="B376" s="41" t="s">
        <v>306</v>
      </c>
      <c r="C376" s="83" t="s">
        <v>253</v>
      </c>
      <c r="D376" s="43">
        <v>1</v>
      </c>
      <c r="E376" s="27" t="s">
        <v>95</v>
      </c>
      <c r="G376" s="44" t="s">
        <v>69</v>
      </c>
      <c r="H376" s="164" t="s">
        <v>433</v>
      </c>
      <c r="I376" s="165"/>
      <c r="J376" s="165"/>
      <c r="K376" s="165"/>
      <c r="L376" s="166"/>
    </row>
    <row r="377" spans="1:60" ht="25" customHeight="1" x14ac:dyDescent="0.2">
      <c r="A377" s="40">
        <v>2</v>
      </c>
      <c r="B377" s="41" t="s">
        <v>306</v>
      </c>
      <c r="C377" s="83" t="s">
        <v>253</v>
      </c>
      <c r="D377" s="43">
        <v>1</v>
      </c>
      <c r="E377" s="27" t="s">
        <v>95</v>
      </c>
      <c r="G377" s="44" t="s">
        <v>69</v>
      </c>
      <c r="H377" s="164" t="s">
        <v>434</v>
      </c>
      <c r="I377" s="165"/>
      <c r="J377" s="165"/>
      <c r="K377" s="165"/>
      <c r="L377" s="166"/>
    </row>
    <row r="378" spans="1:60" s="89" customFormat="1" ht="25" customHeight="1" x14ac:dyDescent="0.2">
      <c r="A378" s="40"/>
      <c r="B378" s="60" t="s">
        <v>377</v>
      </c>
      <c r="C378" s="42"/>
      <c r="D378" s="43"/>
      <c r="E378" s="27"/>
      <c r="F378" s="43"/>
      <c r="G378" s="44">
        <f>SUM(G376:G377)</f>
        <v>0</v>
      </c>
      <c r="H378" s="58"/>
      <c r="I378" s="56"/>
      <c r="J378" s="56"/>
      <c r="K378" s="56"/>
      <c r="L378" s="57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</row>
    <row r="379" spans="1:60" s="89" customFormat="1" ht="25" customHeight="1" x14ac:dyDescent="0.2">
      <c r="A379" s="40"/>
      <c r="B379" s="41"/>
      <c r="C379" s="42"/>
      <c r="D379" s="43"/>
      <c r="E379" s="27"/>
      <c r="F379" s="43"/>
      <c r="G379" s="44"/>
      <c r="H379" s="58"/>
      <c r="I379" s="56"/>
      <c r="J379" s="56"/>
      <c r="K379" s="56"/>
      <c r="L379" s="57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</row>
    <row r="380" spans="1:60" ht="25" customHeight="1" x14ac:dyDescent="0.2">
      <c r="A380" s="51">
        <v>13</v>
      </c>
      <c r="B380" s="41" t="s">
        <v>308</v>
      </c>
      <c r="C380" s="42"/>
      <c r="D380" s="43"/>
      <c r="E380" s="27"/>
      <c r="F380" s="43"/>
      <c r="G380" s="44"/>
      <c r="H380" s="53"/>
      <c r="I380" s="54"/>
      <c r="J380" s="54"/>
      <c r="K380" s="54"/>
      <c r="L380" s="55"/>
    </row>
    <row r="381" spans="1:60" s="89" customFormat="1" ht="25" customHeight="1" x14ac:dyDescent="0.2">
      <c r="A381" s="40">
        <v>1</v>
      </c>
      <c r="B381" s="41" t="s">
        <v>309</v>
      </c>
      <c r="C381" s="83" t="s">
        <v>253</v>
      </c>
      <c r="D381" s="34">
        <v>1</v>
      </c>
      <c r="E381" s="25" t="s">
        <v>95</v>
      </c>
      <c r="F381" s="43"/>
      <c r="G381" s="44" t="s">
        <v>69</v>
      </c>
      <c r="H381" s="153" t="s">
        <v>435</v>
      </c>
      <c r="I381" s="154"/>
      <c r="J381" s="154"/>
      <c r="K381" s="154"/>
      <c r="L381" s="155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</row>
    <row r="382" spans="1:60" s="89" customFormat="1" ht="25" customHeight="1" x14ac:dyDescent="0.2">
      <c r="A382" s="40">
        <v>2</v>
      </c>
      <c r="B382" s="41" t="s">
        <v>310</v>
      </c>
      <c r="C382" s="83" t="s">
        <v>253</v>
      </c>
      <c r="D382" s="34">
        <v>1</v>
      </c>
      <c r="E382" s="25" t="s">
        <v>95</v>
      </c>
      <c r="F382" s="43"/>
      <c r="G382" s="44" t="s">
        <v>69</v>
      </c>
      <c r="H382" s="153" t="s">
        <v>436</v>
      </c>
      <c r="I382" s="154"/>
      <c r="J382" s="154"/>
      <c r="K382" s="154"/>
      <c r="L382" s="155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</row>
    <row r="383" spans="1:60" s="89" customFormat="1" ht="25" customHeight="1" x14ac:dyDescent="0.2">
      <c r="A383" s="40">
        <v>3</v>
      </c>
      <c r="B383" s="41" t="s">
        <v>310</v>
      </c>
      <c r="C383" s="83" t="s">
        <v>253</v>
      </c>
      <c r="D383" s="34">
        <v>1</v>
      </c>
      <c r="E383" s="25" t="s">
        <v>95</v>
      </c>
      <c r="F383" s="43"/>
      <c r="G383" s="44" t="s">
        <v>69</v>
      </c>
      <c r="H383" s="153" t="s">
        <v>437</v>
      </c>
      <c r="I383" s="154"/>
      <c r="J383" s="154"/>
      <c r="K383" s="154"/>
      <c r="L383" s="155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</row>
    <row r="384" spans="1:60" s="89" customFormat="1" ht="25" customHeight="1" x14ac:dyDescent="0.2">
      <c r="A384" s="40"/>
      <c r="B384" s="60" t="s">
        <v>378</v>
      </c>
      <c r="C384" s="42"/>
      <c r="D384" s="43"/>
      <c r="E384" s="27"/>
      <c r="F384" s="43"/>
      <c r="G384" s="44">
        <f>SUM(G381:G383)</f>
        <v>0</v>
      </c>
      <c r="H384" s="53"/>
      <c r="I384" s="54"/>
      <c r="J384" s="54"/>
      <c r="K384" s="54"/>
      <c r="L384" s="55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</row>
    <row r="385" spans="1:60" s="89" customFormat="1" ht="25" customHeight="1" x14ac:dyDescent="0.2">
      <c r="A385" s="40"/>
      <c r="B385" s="41"/>
      <c r="C385" s="42"/>
      <c r="D385" s="43"/>
      <c r="E385" s="27"/>
      <c r="F385" s="43"/>
      <c r="G385" s="44"/>
      <c r="H385" s="53"/>
      <c r="I385" s="54"/>
      <c r="J385" s="54"/>
      <c r="K385" s="54"/>
      <c r="L385" s="55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</row>
    <row r="386" spans="1:60" ht="25" customHeight="1" x14ac:dyDescent="0.2">
      <c r="A386" s="51">
        <v>14</v>
      </c>
      <c r="B386" s="41" t="s">
        <v>311</v>
      </c>
      <c r="C386" s="42"/>
      <c r="D386" s="43"/>
      <c r="E386" s="27"/>
      <c r="F386" s="43"/>
      <c r="G386" s="44"/>
      <c r="H386" s="53"/>
      <c r="I386" s="54"/>
      <c r="J386" s="54"/>
      <c r="K386" s="54"/>
      <c r="L386" s="55"/>
    </row>
    <row r="387" spans="1:60" s="89" customFormat="1" ht="25" customHeight="1" x14ac:dyDescent="0.2">
      <c r="A387" s="40">
        <v>1</v>
      </c>
      <c r="B387" s="41" t="s">
        <v>312</v>
      </c>
      <c r="C387" s="83" t="s">
        <v>253</v>
      </c>
      <c r="D387" s="34">
        <v>1</v>
      </c>
      <c r="E387" s="25" t="s">
        <v>95</v>
      </c>
      <c r="F387" s="34"/>
      <c r="G387" s="44" t="s">
        <v>69</v>
      </c>
      <c r="H387" s="153" t="s">
        <v>438</v>
      </c>
      <c r="I387" s="154"/>
      <c r="J387" s="154"/>
      <c r="K387" s="154"/>
      <c r="L387" s="155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</row>
    <row r="388" spans="1:60" s="89" customFormat="1" ht="25" customHeight="1" x14ac:dyDescent="0.2">
      <c r="A388" s="40">
        <v>2</v>
      </c>
      <c r="B388" s="41" t="s">
        <v>313</v>
      </c>
      <c r="C388" s="83" t="s">
        <v>253</v>
      </c>
      <c r="D388" s="43">
        <v>2</v>
      </c>
      <c r="E388" s="27" t="s">
        <v>90</v>
      </c>
      <c r="F388" s="34"/>
      <c r="G388" s="44" t="s">
        <v>69</v>
      </c>
      <c r="H388" s="137" t="s">
        <v>439</v>
      </c>
      <c r="I388" s="138"/>
      <c r="J388" s="70"/>
      <c r="K388" s="70"/>
      <c r="L388" s="57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</row>
    <row r="389" spans="1:60" ht="25" customHeight="1" x14ac:dyDescent="0.2">
      <c r="A389" s="40">
        <v>3</v>
      </c>
      <c r="B389" s="41" t="s">
        <v>302</v>
      </c>
      <c r="C389" s="83" t="s">
        <v>253</v>
      </c>
      <c r="D389" s="34">
        <v>1</v>
      </c>
      <c r="E389" s="27" t="s">
        <v>95</v>
      </c>
      <c r="G389" s="44" t="s">
        <v>69</v>
      </c>
      <c r="H389" s="153" t="s">
        <v>430</v>
      </c>
      <c r="I389" s="154"/>
      <c r="J389" s="154"/>
      <c r="K389" s="154"/>
      <c r="L389" s="155"/>
    </row>
    <row r="390" spans="1:60" ht="25" customHeight="1" x14ac:dyDescent="0.2">
      <c r="A390" s="40">
        <v>4</v>
      </c>
      <c r="B390" s="41" t="s">
        <v>314</v>
      </c>
      <c r="C390" s="83" t="s">
        <v>253</v>
      </c>
      <c r="D390" s="34">
        <v>1</v>
      </c>
      <c r="E390" s="25" t="s">
        <v>95</v>
      </c>
      <c r="G390" s="44" t="s">
        <v>69</v>
      </c>
      <c r="H390" s="153" t="s">
        <v>440</v>
      </c>
      <c r="I390" s="154"/>
      <c r="J390" s="154"/>
      <c r="K390" s="154"/>
      <c r="L390" s="155"/>
    </row>
    <row r="391" spans="1:60" s="89" customFormat="1" ht="25" customHeight="1" x14ac:dyDescent="0.2">
      <c r="A391" s="40"/>
      <c r="B391" s="60" t="s">
        <v>379</v>
      </c>
      <c r="C391" s="42"/>
      <c r="D391" s="43"/>
      <c r="E391" s="27"/>
      <c r="F391" s="43"/>
      <c r="G391" s="44">
        <f>SUM(G387:G390)</f>
        <v>0</v>
      </c>
      <c r="H391" s="53"/>
      <c r="I391" s="54"/>
      <c r="J391" s="54"/>
      <c r="K391" s="54"/>
      <c r="L391" s="55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</row>
    <row r="392" spans="1:60" s="89" customFormat="1" ht="25" customHeight="1" x14ac:dyDescent="0.2">
      <c r="A392" s="40"/>
      <c r="B392" s="41"/>
      <c r="C392" s="42"/>
      <c r="D392" s="43"/>
      <c r="E392" s="27"/>
      <c r="F392" s="43"/>
      <c r="G392" s="44"/>
      <c r="H392" s="53"/>
      <c r="I392" s="54"/>
      <c r="J392" s="54"/>
      <c r="K392" s="54"/>
      <c r="L392" s="55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</row>
    <row r="393" spans="1:60" ht="25" customHeight="1" x14ac:dyDescent="0.2">
      <c r="A393" s="51">
        <v>13</v>
      </c>
      <c r="B393" s="41" t="s">
        <v>30</v>
      </c>
      <c r="C393" s="42"/>
      <c r="D393" s="43"/>
      <c r="E393" s="27"/>
      <c r="F393" s="43"/>
      <c r="G393" s="44"/>
      <c r="H393" s="53"/>
      <c r="I393" s="54"/>
      <c r="J393" s="54"/>
      <c r="K393" s="54"/>
      <c r="L393" s="55"/>
    </row>
    <row r="394" spans="1:60" ht="25" customHeight="1" x14ac:dyDescent="0.2">
      <c r="A394" s="40">
        <v>1</v>
      </c>
      <c r="B394" s="41" t="s">
        <v>315</v>
      </c>
      <c r="C394" s="42" t="s">
        <v>316</v>
      </c>
      <c r="D394" s="43">
        <v>1</v>
      </c>
      <c r="E394" s="27" t="s">
        <v>18</v>
      </c>
      <c r="F394" s="43"/>
      <c r="G394" s="44"/>
      <c r="H394" s="53"/>
      <c r="I394" s="54"/>
      <c r="J394" s="54"/>
      <c r="K394" s="54"/>
      <c r="L394" s="55"/>
    </row>
    <row r="395" spans="1:60" ht="25" customHeight="1" x14ac:dyDescent="0.2">
      <c r="A395" s="40"/>
      <c r="B395" s="60" t="s">
        <v>380</v>
      </c>
      <c r="C395" s="42"/>
      <c r="D395" s="43"/>
      <c r="E395" s="27"/>
      <c r="F395" s="43"/>
      <c r="G395" s="44">
        <f>SUM(G394:G394)</f>
        <v>0</v>
      </c>
      <c r="H395" s="53"/>
      <c r="I395" s="54"/>
      <c r="J395" s="54"/>
      <c r="K395" s="54"/>
      <c r="L395" s="55"/>
    </row>
    <row r="396" spans="1:60" s="89" customFormat="1" ht="25" customHeight="1" x14ac:dyDescent="0.2">
      <c r="A396" s="40"/>
      <c r="B396" s="41"/>
      <c r="C396" s="42"/>
      <c r="D396" s="43"/>
      <c r="E396" s="27"/>
      <c r="F396" s="43"/>
      <c r="G396" s="44"/>
      <c r="H396" s="53"/>
      <c r="I396" s="54"/>
      <c r="J396" s="54"/>
      <c r="K396" s="54"/>
      <c r="L396" s="55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</row>
    <row r="397" spans="1:60" s="89" customFormat="1" ht="25" customHeight="1" x14ac:dyDescent="0.2">
      <c r="A397" s="40"/>
      <c r="B397" s="41"/>
      <c r="C397" s="42"/>
      <c r="D397" s="43"/>
      <c r="E397" s="27"/>
      <c r="F397" s="43"/>
      <c r="G397" s="44"/>
      <c r="H397" s="53"/>
      <c r="I397" s="54"/>
      <c r="J397" s="54"/>
      <c r="K397" s="54"/>
      <c r="L397" s="55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</row>
    <row r="398" spans="1:60" ht="25" customHeight="1" x14ac:dyDescent="0.2">
      <c r="A398" s="40"/>
      <c r="B398" s="41" t="s">
        <v>317</v>
      </c>
      <c r="C398" s="42"/>
      <c r="D398" s="43"/>
      <c r="E398" s="27"/>
      <c r="F398" s="43"/>
      <c r="G398" s="44"/>
      <c r="H398" s="53"/>
      <c r="I398" s="54"/>
      <c r="J398" s="54"/>
      <c r="K398" s="54"/>
      <c r="L398" s="55"/>
    </row>
    <row r="399" spans="1:60" ht="25" customHeight="1" x14ac:dyDescent="0.2">
      <c r="A399" s="40"/>
      <c r="B399" s="41" t="s">
        <v>318</v>
      </c>
      <c r="C399" s="42"/>
      <c r="D399" s="43"/>
      <c r="E399" s="27"/>
      <c r="F399" s="43"/>
      <c r="G399" s="44"/>
      <c r="H399" s="53"/>
      <c r="I399" s="54"/>
      <c r="J399" s="54"/>
      <c r="K399" s="54"/>
      <c r="L399" s="55"/>
    </row>
    <row r="400" spans="1:60" ht="25" customHeight="1" x14ac:dyDescent="0.2">
      <c r="A400" s="40"/>
      <c r="B400" s="41" t="s">
        <v>319</v>
      </c>
      <c r="C400" s="42"/>
      <c r="D400" s="43"/>
      <c r="E400" s="27"/>
      <c r="F400" s="43"/>
      <c r="G400" s="44"/>
      <c r="H400" s="53"/>
      <c r="I400" s="54"/>
      <c r="J400" s="54"/>
      <c r="K400" s="54"/>
      <c r="L400" s="55"/>
    </row>
    <row r="401" spans="1:12" ht="25" customHeight="1" x14ac:dyDescent="0.2">
      <c r="A401" s="40"/>
      <c r="B401" s="50" t="s">
        <v>381</v>
      </c>
      <c r="E401" s="27"/>
      <c r="G401" s="44">
        <f>SUMIF($B259:$B400,"*小計",G259:G400)</f>
        <v>0</v>
      </c>
      <c r="H401" s="53"/>
      <c r="I401" s="54"/>
      <c r="J401" s="54"/>
      <c r="K401" s="54"/>
      <c r="L401" s="55"/>
    </row>
    <row r="402" spans="1:12" ht="25" customHeight="1" x14ac:dyDescent="0.2">
      <c r="A402" s="40"/>
      <c r="B402" s="41"/>
      <c r="E402" s="27"/>
      <c r="G402" s="44"/>
      <c r="L402" s="38"/>
    </row>
    <row r="403" spans="1:12" ht="25" customHeight="1" x14ac:dyDescent="0.2">
      <c r="A403" s="40"/>
      <c r="B403" s="41"/>
      <c r="E403" s="27"/>
      <c r="G403" s="44"/>
      <c r="L403" s="38"/>
    </row>
    <row r="404" spans="1:12" ht="25" customHeight="1" x14ac:dyDescent="0.2">
      <c r="A404" s="40"/>
      <c r="B404" s="41"/>
      <c r="E404" s="27"/>
      <c r="G404" s="44"/>
      <c r="L404" s="38"/>
    </row>
    <row r="405" spans="1:12" ht="25" customHeight="1" x14ac:dyDescent="0.2">
      <c r="A405" s="40"/>
      <c r="B405" s="41"/>
      <c r="E405" s="27"/>
      <c r="G405" s="44"/>
      <c r="L405" s="38"/>
    </row>
    <row r="406" spans="1:12" ht="25" customHeight="1" x14ac:dyDescent="0.2">
      <c r="A406" s="40"/>
      <c r="B406" s="41"/>
      <c r="E406" s="27"/>
      <c r="G406" s="44"/>
      <c r="L406" s="38"/>
    </row>
    <row r="407" spans="1:12" ht="25" customHeight="1" x14ac:dyDescent="0.2">
      <c r="A407" s="40"/>
      <c r="B407" s="41"/>
      <c r="E407" s="27"/>
      <c r="G407" s="44"/>
      <c r="L407" s="38"/>
    </row>
    <row r="408" spans="1:12" ht="25" customHeight="1" x14ac:dyDescent="0.2">
      <c r="A408" s="40"/>
      <c r="B408" s="41"/>
      <c r="E408" s="27"/>
      <c r="G408" s="44"/>
      <c r="L408" s="38"/>
    </row>
    <row r="409" spans="1:12" ht="25" customHeight="1" x14ac:dyDescent="0.2">
      <c r="A409" s="40"/>
      <c r="B409" s="41"/>
      <c r="E409" s="27"/>
      <c r="G409" s="44"/>
      <c r="L409" s="38"/>
    </row>
    <row r="410" spans="1:12" ht="25" customHeight="1" x14ac:dyDescent="0.2">
      <c r="A410" s="40"/>
      <c r="B410" s="41"/>
      <c r="E410" s="27"/>
      <c r="G410" s="44"/>
      <c r="L410" s="38"/>
    </row>
    <row r="411" spans="1:12" ht="25" customHeight="1" x14ac:dyDescent="0.2">
      <c r="A411" s="31" t="s">
        <v>320</v>
      </c>
      <c r="B411" s="32" t="s">
        <v>321</v>
      </c>
      <c r="E411" s="27"/>
      <c r="H411" s="45"/>
      <c r="I411" s="46"/>
      <c r="J411" s="46"/>
      <c r="K411" s="46"/>
      <c r="L411" s="47"/>
    </row>
    <row r="412" spans="1:12" ht="25" customHeight="1" x14ac:dyDescent="0.2">
      <c r="A412" s="51">
        <v>1</v>
      </c>
      <c r="B412" s="41" t="s">
        <v>322</v>
      </c>
      <c r="C412" s="39" t="s">
        <v>323</v>
      </c>
      <c r="D412" s="34">
        <v>6</v>
      </c>
      <c r="E412" s="27" t="s">
        <v>95</v>
      </c>
      <c r="G412" s="44">
        <f t="shared" ref="G412:G417" si="21">$D412*F412</f>
        <v>0</v>
      </c>
      <c r="H412" s="45" t="s">
        <v>324</v>
      </c>
      <c r="I412" s="46"/>
      <c r="J412" s="46"/>
      <c r="K412" s="46"/>
      <c r="L412" s="47"/>
    </row>
    <row r="413" spans="1:12" ht="25" customHeight="1" x14ac:dyDescent="0.2">
      <c r="A413" s="51">
        <v>2</v>
      </c>
      <c r="B413" s="41" t="s">
        <v>325</v>
      </c>
      <c r="C413" s="39" t="s">
        <v>323</v>
      </c>
      <c r="D413" s="34">
        <v>3</v>
      </c>
      <c r="E413" s="27" t="s">
        <v>95</v>
      </c>
      <c r="G413" s="44">
        <f t="shared" si="21"/>
        <v>0</v>
      </c>
      <c r="H413" s="45" t="s">
        <v>324</v>
      </c>
      <c r="I413" s="46"/>
      <c r="J413" s="46"/>
      <c r="K413" s="46"/>
      <c r="L413" s="47"/>
    </row>
    <row r="414" spans="1:12" ht="25" customHeight="1" x14ac:dyDescent="0.2">
      <c r="A414" s="51">
        <v>3</v>
      </c>
      <c r="B414" s="42" t="s">
        <v>326</v>
      </c>
      <c r="C414" s="39" t="s">
        <v>327</v>
      </c>
      <c r="D414" s="34">
        <v>6</v>
      </c>
      <c r="E414" s="27" t="s">
        <v>95</v>
      </c>
      <c r="G414" s="44">
        <f t="shared" si="21"/>
        <v>0</v>
      </c>
      <c r="H414" s="125" t="s">
        <v>328</v>
      </c>
      <c r="I414" s="126"/>
      <c r="J414" s="126"/>
      <c r="K414" s="126"/>
      <c r="L414" s="127"/>
    </row>
    <row r="415" spans="1:12" ht="25" customHeight="1" x14ac:dyDescent="0.2">
      <c r="A415" s="51">
        <v>4</v>
      </c>
      <c r="B415" s="42" t="s">
        <v>329</v>
      </c>
      <c r="C415" s="39" t="s">
        <v>327</v>
      </c>
      <c r="D415" s="34">
        <v>6</v>
      </c>
      <c r="E415" s="27" t="s">
        <v>95</v>
      </c>
      <c r="G415" s="44">
        <f t="shared" si="21"/>
        <v>0</v>
      </c>
      <c r="H415" s="125" t="s">
        <v>328</v>
      </c>
      <c r="I415" s="126"/>
      <c r="J415" s="126"/>
      <c r="K415" s="126"/>
      <c r="L415" s="127"/>
    </row>
    <row r="416" spans="1:12" ht="25" customHeight="1" x14ac:dyDescent="0.2">
      <c r="A416" s="51">
        <v>5</v>
      </c>
      <c r="B416" s="41" t="s">
        <v>330</v>
      </c>
      <c r="C416" s="42" t="s">
        <v>331</v>
      </c>
      <c r="D416" s="34">
        <v>83</v>
      </c>
      <c r="E416" s="27" t="s">
        <v>90</v>
      </c>
      <c r="G416" s="44">
        <f t="shared" si="21"/>
        <v>0</v>
      </c>
      <c r="H416" s="90" t="s">
        <v>332</v>
      </c>
      <c r="I416" s="91"/>
      <c r="J416" s="91"/>
      <c r="K416" s="91"/>
      <c r="L416" s="92"/>
    </row>
    <row r="417" spans="1:60" ht="25" customHeight="1" x14ac:dyDescent="0.2">
      <c r="A417" s="51">
        <v>6</v>
      </c>
      <c r="B417" s="41" t="s">
        <v>333</v>
      </c>
      <c r="C417" s="42" t="s">
        <v>331</v>
      </c>
      <c r="D417" s="34">
        <v>31</v>
      </c>
      <c r="E417" s="27" t="s">
        <v>90</v>
      </c>
      <c r="G417" s="44">
        <f t="shared" si="21"/>
        <v>0</v>
      </c>
      <c r="H417" s="90" t="s">
        <v>332</v>
      </c>
      <c r="I417" s="91"/>
      <c r="J417" s="91"/>
      <c r="K417" s="91"/>
      <c r="L417" s="92"/>
    </row>
    <row r="418" spans="1:60" ht="25" customHeight="1" x14ac:dyDescent="0.2">
      <c r="A418" s="40"/>
      <c r="B418" s="41"/>
      <c r="E418" s="27"/>
      <c r="G418" s="44"/>
      <c r="L418" s="38"/>
    </row>
    <row r="419" spans="1:60" ht="25" customHeight="1" x14ac:dyDescent="0.2">
      <c r="A419" s="40"/>
      <c r="B419" s="41"/>
      <c r="E419" s="27"/>
      <c r="G419" s="44"/>
      <c r="L419" s="38"/>
    </row>
    <row r="420" spans="1:60" ht="25" customHeight="1" x14ac:dyDescent="0.2">
      <c r="A420" s="40"/>
      <c r="B420" s="41"/>
      <c r="E420" s="27"/>
      <c r="G420" s="44"/>
      <c r="L420" s="38"/>
    </row>
    <row r="421" spans="1:60" ht="25" customHeight="1" x14ac:dyDescent="0.2">
      <c r="A421" s="40"/>
      <c r="B421" s="41"/>
      <c r="E421" s="27"/>
      <c r="G421" s="44"/>
      <c r="L421" s="38"/>
    </row>
    <row r="422" spans="1:60" ht="25" customHeight="1" x14ac:dyDescent="0.2">
      <c r="A422" s="40"/>
      <c r="B422" s="41"/>
      <c r="E422" s="27"/>
      <c r="G422" s="44"/>
      <c r="L422" s="38"/>
    </row>
    <row r="423" spans="1:60" ht="25" customHeight="1" x14ac:dyDescent="0.2">
      <c r="A423" s="40"/>
      <c r="B423" s="41"/>
      <c r="E423" s="27"/>
      <c r="G423" s="44"/>
      <c r="L423" s="38"/>
    </row>
    <row r="424" spans="1:60" ht="25" customHeight="1" x14ac:dyDescent="0.2">
      <c r="A424" s="40"/>
      <c r="B424" s="41"/>
      <c r="E424" s="27"/>
      <c r="G424" s="44"/>
      <c r="L424" s="38"/>
    </row>
    <row r="425" spans="1:60" ht="25" customHeight="1" x14ac:dyDescent="0.2">
      <c r="A425" s="40"/>
      <c r="B425" s="41"/>
      <c r="E425" s="27"/>
      <c r="G425" s="44"/>
      <c r="L425" s="38"/>
    </row>
    <row r="426" spans="1:60" s="19" customFormat="1" ht="25" customHeight="1" x14ac:dyDescent="0.2">
      <c r="A426" s="40"/>
      <c r="B426" s="41"/>
      <c r="C426" s="39"/>
      <c r="D426" s="34"/>
      <c r="E426" s="27"/>
      <c r="F426" s="34"/>
      <c r="G426" s="35"/>
      <c r="H426" s="36"/>
      <c r="I426" s="37"/>
      <c r="J426" s="37"/>
      <c r="K426" s="37"/>
      <c r="L426" s="3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</row>
    <row r="427" spans="1:60" s="19" customFormat="1" ht="25" customHeight="1" x14ac:dyDescent="0.2">
      <c r="A427" s="40"/>
      <c r="B427" s="50" t="s">
        <v>382</v>
      </c>
      <c r="C427" s="39"/>
      <c r="D427" s="34"/>
      <c r="E427" s="27"/>
      <c r="F427" s="34"/>
      <c r="G427" s="35">
        <f>SUM(G412:G417,)</f>
        <v>0</v>
      </c>
      <c r="H427" s="36"/>
      <c r="I427" s="37"/>
      <c r="J427" s="37"/>
      <c r="K427" s="37"/>
      <c r="L427" s="3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</row>
    <row r="428" spans="1:60" s="19" customFormat="1" ht="25" customHeight="1" x14ac:dyDescent="0.2">
      <c r="A428" s="31" t="s">
        <v>17</v>
      </c>
      <c r="B428" s="32" t="s">
        <v>334</v>
      </c>
      <c r="C428" s="39"/>
      <c r="D428" s="34"/>
      <c r="E428" s="27"/>
      <c r="F428" s="34"/>
      <c r="G428" s="35"/>
      <c r="H428" s="36"/>
      <c r="I428" s="37"/>
      <c r="J428" s="37"/>
      <c r="K428" s="37"/>
      <c r="L428" s="3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</row>
    <row r="429" spans="1:60" s="19" customFormat="1" ht="25" customHeight="1" x14ac:dyDescent="0.2">
      <c r="A429" s="40">
        <v>1</v>
      </c>
      <c r="B429" s="41" t="s">
        <v>335</v>
      </c>
      <c r="C429" s="42" t="s">
        <v>336</v>
      </c>
      <c r="D429" s="43">
        <v>4</v>
      </c>
      <c r="E429" s="27" t="s">
        <v>337</v>
      </c>
      <c r="F429" s="43"/>
      <c r="G429" s="44">
        <f>$D429*F429</f>
        <v>0</v>
      </c>
      <c r="H429" s="36" t="s">
        <v>338</v>
      </c>
      <c r="I429" s="37"/>
      <c r="J429" s="37"/>
      <c r="K429" s="37"/>
      <c r="L429" s="3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</row>
    <row r="430" spans="1:60" s="19" customFormat="1" ht="25" customHeight="1" x14ac:dyDescent="0.2">
      <c r="A430" s="40">
        <v>2</v>
      </c>
      <c r="B430" s="41" t="s">
        <v>339</v>
      </c>
      <c r="C430" s="42"/>
      <c r="D430" s="43">
        <v>1</v>
      </c>
      <c r="E430" s="27" t="s">
        <v>18</v>
      </c>
      <c r="F430" s="43"/>
      <c r="G430" s="44"/>
      <c r="H430" s="36"/>
      <c r="I430" s="37"/>
      <c r="J430" s="37"/>
      <c r="K430" s="37"/>
      <c r="L430" s="3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</row>
    <row r="431" spans="1:60" s="19" customFormat="1" ht="25" customHeight="1" x14ac:dyDescent="0.2">
      <c r="A431" s="40">
        <v>3</v>
      </c>
      <c r="B431" s="41" t="s">
        <v>340</v>
      </c>
      <c r="C431" s="42" t="s">
        <v>336</v>
      </c>
      <c r="D431" s="43">
        <v>4</v>
      </c>
      <c r="E431" s="27" t="s">
        <v>337</v>
      </c>
      <c r="F431" s="43"/>
      <c r="G431" s="44" t="s">
        <v>341</v>
      </c>
      <c r="H431" s="36" t="s">
        <v>338</v>
      </c>
      <c r="I431" s="37"/>
      <c r="J431" s="37"/>
      <c r="K431" s="37"/>
      <c r="L431" s="3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</row>
    <row r="432" spans="1:60" s="19" customFormat="1" ht="25" customHeight="1" x14ac:dyDescent="0.2">
      <c r="A432" s="40">
        <v>4</v>
      </c>
      <c r="B432" s="41" t="s">
        <v>342</v>
      </c>
      <c r="C432" s="42"/>
      <c r="D432" s="43">
        <v>1</v>
      </c>
      <c r="E432" s="27" t="s">
        <v>18</v>
      </c>
      <c r="F432" s="43"/>
      <c r="G432" s="44" t="s">
        <v>341</v>
      </c>
      <c r="H432" s="36"/>
      <c r="I432" s="37"/>
      <c r="J432" s="37"/>
      <c r="K432" s="37"/>
      <c r="L432" s="3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</row>
    <row r="433" spans="1:60" s="19" customFormat="1" ht="25" customHeight="1" x14ac:dyDescent="0.2">
      <c r="A433" s="40"/>
      <c r="B433" s="41"/>
      <c r="C433" s="42"/>
      <c r="D433" s="43"/>
      <c r="E433" s="27"/>
      <c r="F433" s="43"/>
      <c r="G433" s="44"/>
      <c r="H433" s="36"/>
      <c r="I433" s="37"/>
      <c r="J433" s="37"/>
      <c r="K433" s="37"/>
      <c r="L433" s="3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</row>
    <row r="434" spans="1:60" s="19" customFormat="1" ht="25" customHeight="1" x14ac:dyDescent="0.2">
      <c r="A434" s="40"/>
      <c r="B434" s="41"/>
      <c r="C434" s="42"/>
      <c r="D434" s="43"/>
      <c r="E434" s="27"/>
      <c r="F434" s="43"/>
      <c r="G434" s="44"/>
      <c r="H434" s="36"/>
      <c r="I434" s="37"/>
      <c r="J434" s="37"/>
      <c r="K434" s="37"/>
      <c r="L434" s="3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</row>
    <row r="435" spans="1:60" s="19" customFormat="1" ht="25" customHeight="1" x14ac:dyDescent="0.2">
      <c r="A435" s="40"/>
      <c r="B435" s="41"/>
      <c r="C435" s="42"/>
      <c r="D435" s="43"/>
      <c r="E435" s="27"/>
      <c r="F435" s="43"/>
      <c r="G435" s="44"/>
      <c r="H435" s="36"/>
      <c r="I435" s="37"/>
      <c r="J435" s="37"/>
      <c r="K435" s="37"/>
      <c r="L435" s="3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</row>
    <row r="436" spans="1:60" s="19" customFormat="1" ht="25" customHeight="1" x14ac:dyDescent="0.2">
      <c r="A436" s="40"/>
      <c r="B436" s="41"/>
      <c r="C436" s="42"/>
      <c r="D436" s="43"/>
      <c r="E436" s="27"/>
      <c r="F436" s="43"/>
      <c r="G436" s="44"/>
      <c r="H436" s="36"/>
      <c r="I436" s="37"/>
      <c r="J436" s="37"/>
      <c r="K436" s="37"/>
      <c r="L436" s="3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</row>
    <row r="437" spans="1:60" s="19" customFormat="1" ht="25" customHeight="1" x14ac:dyDescent="0.2">
      <c r="A437" s="40"/>
      <c r="B437" s="41"/>
      <c r="C437" s="42"/>
      <c r="D437" s="43"/>
      <c r="E437" s="27"/>
      <c r="F437" s="43"/>
      <c r="G437" s="44"/>
      <c r="H437" s="36"/>
      <c r="I437" s="37"/>
      <c r="J437" s="37"/>
      <c r="K437" s="37"/>
      <c r="L437" s="3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</row>
    <row r="438" spans="1:60" ht="25" customHeight="1" x14ac:dyDescent="0.2">
      <c r="A438" s="40"/>
      <c r="B438" s="41"/>
      <c r="C438" s="42"/>
      <c r="D438" s="43"/>
      <c r="E438" s="27"/>
      <c r="F438" s="43"/>
      <c r="G438" s="44"/>
      <c r="L438" s="38"/>
    </row>
    <row r="439" spans="1:60" ht="25" customHeight="1" x14ac:dyDescent="0.2">
      <c r="A439" s="40"/>
      <c r="B439" s="41"/>
      <c r="C439" s="42"/>
      <c r="D439" s="43"/>
      <c r="E439" s="27"/>
      <c r="F439" s="43"/>
      <c r="G439" s="44"/>
      <c r="L439" s="38"/>
    </row>
    <row r="440" spans="1:60" s="19" customFormat="1" ht="25" customHeight="1" x14ac:dyDescent="0.2">
      <c r="A440" s="40"/>
      <c r="B440" s="41"/>
      <c r="C440" s="42"/>
      <c r="D440" s="43"/>
      <c r="E440" s="27"/>
      <c r="F440" s="43"/>
      <c r="G440" s="44"/>
      <c r="H440" s="36"/>
      <c r="I440" s="37"/>
      <c r="J440" s="37"/>
      <c r="K440" s="37"/>
      <c r="L440" s="3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</row>
    <row r="441" spans="1:60" ht="25" customHeight="1" x14ac:dyDescent="0.2">
      <c r="A441" s="40"/>
      <c r="B441" s="41"/>
      <c r="C441" s="42"/>
      <c r="D441" s="43"/>
      <c r="E441" s="27"/>
      <c r="F441" s="43"/>
      <c r="G441" s="44"/>
      <c r="L441" s="38"/>
    </row>
    <row r="442" spans="1:60" ht="25" customHeight="1" x14ac:dyDescent="0.2">
      <c r="A442" s="40"/>
      <c r="B442" s="41"/>
      <c r="C442" s="42"/>
      <c r="D442" s="43"/>
      <c r="E442" s="27"/>
      <c r="F442" s="43"/>
      <c r="G442" s="44"/>
      <c r="L442" s="38"/>
    </row>
    <row r="443" spans="1:60" ht="25" customHeight="1" x14ac:dyDescent="0.2">
      <c r="A443" s="40"/>
      <c r="B443" s="41"/>
      <c r="C443" s="42"/>
      <c r="D443" s="43"/>
      <c r="E443" s="27"/>
      <c r="F443" s="43"/>
      <c r="G443" s="44"/>
      <c r="L443" s="38"/>
    </row>
    <row r="444" spans="1:60" ht="25" customHeight="1" x14ac:dyDescent="0.2">
      <c r="A444" s="40"/>
      <c r="B444" s="50" t="s">
        <v>383</v>
      </c>
      <c r="E444" s="27"/>
      <c r="G444" s="44">
        <f>SUM(G429:G443)</f>
        <v>0</v>
      </c>
      <c r="L444" s="38"/>
    </row>
    <row r="445" spans="1:60" ht="25" customHeight="1" x14ac:dyDescent="0.2">
      <c r="A445" s="93"/>
      <c r="B445" s="94"/>
      <c r="E445" s="27"/>
      <c r="G445" s="44"/>
      <c r="H445" s="53"/>
      <c r="I445" s="54"/>
      <c r="J445" s="54"/>
      <c r="K445" s="54"/>
      <c r="L445" s="55"/>
    </row>
    <row r="446" spans="1:60" ht="25" customHeight="1" x14ac:dyDescent="0.2">
      <c r="A446" s="23"/>
      <c r="B446" s="29"/>
      <c r="C446" s="95"/>
      <c r="D446" s="96"/>
      <c r="E446" s="29"/>
      <c r="F446" s="30"/>
      <c r="G446" s="30"/>
      <c r="H446" s="167"/>
      <c r="I446" s="168"/>
      <c r="J446" s="168"/>
      <c r="K446" s="168"/>
      <c r="L446" s="169"/>
    </row>
    <row r="447" spans="1:60" ht="25" customHeight="1" x14ac:dyDescent="0.2">
      <c r="A447" s="24"/>
      <c r="C447" s="41"/>
      <c r="G447" s="49"/>
      <c r="L447" s="47"/>
    </row>
    <row r="448" spans="1:60" ht="25" customHeight="1" x14ac:dyDescent="0.2">
      <c r="A448" s="24"/>
      <c r="C448" s="41"/>
      <c r="G448" s="49"/>
      <c r="L448" s="47"/>
    </row>
    <row r="449" spans="1:12" ht="25" customHeight="1" x14ac:dyDescent="0.2">
      <c r="A449" s="24"/>
      <c r="C449" s="41"/>
      <c r="G449" s="49"/>
      <c r="L449" s="47"/>
    </row>
    <row r="450" spans="1:12" ht="25" customHeight="1" x14ac:dyDescent="0.2">
      <c r="A450" s="24"/>
      <c r="C450" s="41"/>
      <c r="G450" s="49"/>
      <c r="L450" s="47"/>
    </row>
    <row r="451" spans="1:12" ht="25" customHeight="1" x14ac:dyDescent="0.2">
      <c r="A451" s="24"/>
      <c r="C451" s="41"/>
      <c r="G451" s="49"/>
      <c r="L451" s="47"/>
    </row>
    <row r="452" spans="1:12" ht="25" customHeight="1" x14ac:dyDescent="0.2">
      <c r="A452" s="24"/>
      <c r="C452" s="41"/>
      <c r="G452" s="49"/>
      <c r="L452" s="47"/>
    </row>
    <row r="453" spans="1:12" ht="25" customHeight="1" x14ac:dyDescent="0.2">
      <c r="A453" s="24"/>
      <c r="C453" s="41"/>
      <c r="G453" s="49"/>
      <c r="L453" s="47"/>
    </row>
    <row r="454" spans="1:12" ht="25" customHeight="1" x14ac:dyDescent="0.2">
      <c r="A454" s="24"/>
      <c r="C454" s="41"/>
      <c r="G454" s="49"/>
      <c r="L454" s="47"/>
    </row>
    <row r="455" spans="1:12" ht="25" customHeight="1" x14ac:dyDescent="0.2">
      <c r="A455" s="24"/>
      <c r="C455" s="49"/>
      <c r="G455" s="49"/>
      <c r="L455" s="47"/>
    </row>
    <row r="456" spans="1:12" ht="25" customHeight="1" x14ac:dyDescent="0.2">
      <c r="A456" s="24"/>
      <c r="B456" s="25"/>
      <c r="C456" s="49"/>
      <c r="L456" s="47"/>
    </row>
    <row r="457" spans="1:12" ht="25" customHeight="1" x14ac:dyDescent="0.2">
      <c r="A457" s="24"/>
      <c r="C457" s="25"/>
      <c r="L457" s="47"/>
    </row>
    <row r="458" spans="1:12" ht="25" customHeight="1" x14ac:dyDescent="0.2">
      <c r="A458" s="24"/>
      <c r="B458" s="25"/>
      <c r="C458" s="49"/>
      <c r="L458" s="47"/>
    </row>
    <row r="459" spans="1:12" ht="25" customHeight="1" x14ac:dyDescent="0.2">
      <c r="A459" s="24"/>
      <c r="C459" s="25"/>
      <c r="L459" s="47"/>
    </row>
    <row r="460" spans="1:12" ht="25" customHeight="1" x14ac:dyDescent="0.2">
      <c r="A460" s="24"/>
      <c r="B460" s="25"/>
      <c r="C460" s="25"/>
      <c r="L460" s="47"/>
    </row>
    <row r="461" spans="1:12" ht="25" customHeight="1" x14ac:dyDescent="0.2">
      <c r="A461" s="24"/>
      <c r="C461" s="25"/>
      <c r="L461" s="47"/>
    </row>
    <row r="462" spans="1:12" ht="25" customHeight="1" x14ac:dyDescent="0.2">
      <c r="A462" s="24"/>
      <c r="B462" s="25"/>
      <c r="L462" s="98"/>
    </row>
    <row r="463" spans="1:12" ht="25" customHeight="1" x14ac:dyDescent="0.2">
      <c r="A463" s="24"/>
      <c r="B463" s="25"/>
      <c r="L463" s="98"/>
    </row>
    <row r="464" spans="1:12" ht="25" customHeight="1" x14ac:dyDescent="0.2">
      <c r="A464" s="24"/>
      <c r="B464" s="25"/>
      <c r="L464" s="98"/>
    </row>
    <row r="465" spans="1:12" ht="25" customHeight="1" x14ac:dyDescent="0.2">
      <c r="A465" s="24"/>
      <c r="C465" s="25"/>
      <c r="L465" s="47"/>
    </row>
    <row r="466" spans="1:12" ht="25" customHeight="1" x14ac:dyDescent="0.2">
      <c r="A466" s="24"/>
      <c r="C466" s="25"/>
      <c r="L466" s="47"/>
    </row>
    <row r="467" spans="1:12" ht="25" customHeight="1" x14ac:dyDescent="0.2">
      <c r="A467" s="24"/>
      <c r="C467" s="25"/>
      <c r="L467" s="47"/>
    </row>
    <row r="468" spans="1:12" ht="25" customHeight="1" x14ac:dyDescent="0.2">
      <c r="A468" s="24"/>
      <c r="B468" s="25"/>
      <c r="L468" s="98"/>
    </row>
    <row r="469" spans="1:12" ht="25" customHeight="1" x14ac:dyDescent="0.2">
      <c r="A469" s="24"/>
      <c r="L469" s="47"/>
    </row>
    <row r="470" spans="1:12" ht="25" customHeight="1" x14ac:dyDescent="0.2">
      <c r="L470" s="47"/>
    </row>
    <row r="471" spans="1:12" ht="25" customHeight="1" x14ac:dyDescent="0.2">
      <c r="L471" s="47"/>
    </row>
    <row r="472" spans="1:12" ht="25" customHeight="1" x14ac:dyDescent="0.2">
      <c r="L472" s="47"/>
    </row>
    <row r="473" spans="1:12" ht="25" customHeight="1" x14ac:dyDescent="0.2"/>
    <row r="474" spans="1:12" ht="25" customHeight="1" x14ac:dyDescent="0.2"/>
    <row r="475" spans="1:12" ht="25" customHeight="1" x14ac:dyDescent="0.2"/>
  </sheetData>
  <dataConsolidate/>
  <mergeCells count="135">
    <mergeCell ref="H446:L446"/>
    <mergeCell ref="H414:L414"/>
    <mergeCell ref="H415:L415"/>
    <mergeCell ref="H389:L389"/>
    <mergeCell ref="H390:L390"/>
    <mergeCell ref="H387:L387"/>
    <mergeCell ref="H388:I388"/>
    <mergeCell ref="H381:L381"/>
    <mergeCell ref="H382:L382"/>
    <mergeCell ref="H383:L383"/>
    <mergeCell ref="H372:L372"/>
    <mergeCell ref="H376:L376"/>
    <mergeCell ref="H377:L377"/>
    <mergeCell ref="H367:L367"/>
    <mergeCell ref="H371:L371"/>
    <mergeCell ref="H364:I364"/>
    <mergeCell ref="H365:L365"/>
    <mergeCell ref="H366:L366"/>
    <mergeCell ref="H358:L358"/>
    <mergeCell ref="H359:L359"/>
    <mergeCell ref="H356:I356"/>
    <mergeCell ref="H357:L357"/>
    <mergeCell ref="H349:L349"/>
    <mergeCell ref="H351:L351"/>
    <mergeCell ref="H352:L352"/>
    <mergeCell ref="H347:L347"/>
    <mergeCell ref="H348:L348"/>
    <mergeCell ref="H340:L340"/>
    <mergeCell ref="H342:L342"/>
    <mergeCell ref="H338:L338"/>
    <mergeCell ref="H339:L339"/>
    <mergeCell ref="H332:I332"/>
    <mergeCell ref="H333:L333"/>
    <mergeCell ref="H328:L328"/>
    <mergeCell ref="H329:L329"/>
    <mergeCell ref="H330:L330"/>
    <mergeCell ref="H323:L323"/>
    <mergeCell ref="H327:L327"/>
    <mergeCell ref="H318:L318"/>
    <mergeCell ref="H320:I320"/>
    <mergeCell ref="H321:L321"/>
    <mergeCell ref="H315:L315"/>
    <mergeCell ref="H316:L316"/>
    <mergeCell ref="H317:L317"/>
    <mergeCell ref="H312:L312"/>
    <mergeCell ref="H313:L313"/>
    <mergeCell ref="H314:L314"/>
    <mergeCell ref="H309:L309"/>
    <mergeCell ref="H310:L310"/>
    <mergeCell ref="H311:L311"/>
    <mergeCell ref="H304:I304"/>
    <mergeCell ref="H305:L305"/>
    <mergeCell ref="H299:L299"/>
    <mergeCell ref="H301:I301"/>
    <mergeCell ref="H302:L302"/>
    <mergeCell ref="H293:L293"/>
    <mergeCell ref="H298:L298"/>
    <mergeCell ref="H289:L289"/>
    <mergeCell ref="H290:L290"/>
    <mergeCell ref="H292:I292"/>
    <mergeCell ref="H282:I282"/>
    <mergeCell ref="H283:I283"/>
    <mergeCell ref="H279:L279"/>
    <mergeCell ref="H280:L280"/>
    <mergeCell ref="H281:L281"/>
    <mergeCell ref="H276:L276"/>
    <mergeCell ref="H277:L277"/>
    <mergeCell ref="H278:I278"/>
    <mergeCell ref="H274:L274"/>
    <mergeCell ref="H275:L275"/>
    <mergeCell ref="H267:L267"/>
    <mergeCell ref="H268:I268"/>
    <mergeCell ref="H269:I269"/>
    <mergeCell ref="H264:I264"/>
    <mergeCell ref="H265:L265"/>
    <mergeCell ref="H266:L266"/>
    <mergeCell ref="H261:L261"/>
    <mergeCell ref="H262:L262"/>
    <mergeCell ref="H263:L263"/>
    <mergeCell ref="K241:L241"/>
    <mergeCell ref="H260:L260"/>
    <mergeCell ref="K228:L228"/>
    <mergeCell ref="K229:L229"/>
    <mergeCell ref="K230:L230"/>
    <mergeCell ref="K231:L231"/>
    <mergeCell ref="K215:L215"/>
    <mergeCell ref="K216:L216"/>
    <mergeCell ref="K225:L225"/>
    <mergeCell ref="K226:L226"/>
    <mergeCell ref="K211:L211"/>
    <mergeCell ref="K212:L212"/>
    <mergeCell ref="K213:L213"/>
    <mergeCell ref="K214:L214"/>
    <mergeCell ref="H193:I193"/>
    <mergeCell ref="B203:L203"/>
    <mergeCell ref="K181:L181"/>
    <mergeCell ref="K182:L182"/>
    <mergeCell ref="K240:L240"/>
    <mergeCell ref="H171:I171"/>
    <mergeCell ref="K159:L159"/>
    <mergeCell ref="K160:L160"/>
    <mergeCell ref="H140:L140"/>
    <mergeCell ref="H141:L141"/>
    <mergeCell ref="H113:I113"/>
    <mergeCell ref="H114:I114"/>
    <mergeCell ref="H115:I115"/>
    <mergeCell ref="H116:I116"/>
    <mergeCell ref="H117:I117"/>
    <mergeCell ref="H106:I106"/>
    <mergeCell ref="H107:I107"/>
    <mergeCell ref="H108:I108"/>
    <mergeCell ref="H57:L57"/>
    <mergeCell ref="H62:L62"/>
    <mergeCell ref="H67:L67"/>
    <mergeCell ref="H71:L71"/>
    <mergeCell ref="H72:L72"/>
    <mergeCell ref="H73:L73"/>
    <mergeCell ref="H31:L31"/>
    <mergeCell ref="H14:L14"/>
    <mergeCell ref="H16:L16"/>
    <mergeCell ref="H9:L9"/>
    <mergeCell ref="H10:L10"/>
    <mergeCell ref="H11:L11"/>
    <mergeCell ref="H12:L12"/>
    <mergeCell ref="H13:L13"/>
    <mergeCell ref="H74:L74"/>
    <mergeCell ref="H4:L4"/>
    <mergeCell ref="H5:L5"/>
    <mergeCell ref="H6:L6"/>
    <mergeCell ref="H7:L7"/>
    <mergeCell ref="H8:L8"/>
    <mergeCell ref="H2:L2"/>
    <mergeCell ref="H1:L1"/>
    <mergeCell ref="H18:L18"/>
    <mergeCell ref="H22:L22"/>
  </mergeCells>
  <phoneticPr fontId="3"/>
  <dataValidations disablePrompts="1" count="2">
    <dataValidation type="list" allowBlank="1" showInputMessage="1" showErrorMessage="1" sqref="H74:L74 H72:L72" xr:uid="{F0DDDBA0-FF2E-4600-9265-40B5107B2331}">
      <formula1>"運搬車輌の計画=2t車限定,運搬車輌の計画=4tﾕﾆｯｸ迄,運搬車輌の計画=6tﾕﾆｯｸ以上"</formula1>
    </dataValidation>
    <dataValidation type="list" errorStyle="warning" allowBlank="1" showInputMessage="1" showErrorMessage="1" sqref="C429 C431" xr:uid="{A52E3E78-DD4C-4191-9953-21A8FE529AB1}">
      <formula1>#REF!</formula1>
    </dataValidation>
  </dataValidations>
  <printOptions horizontalCentered="1"/>
  <pageMargins left="0.39370078740157483" right="0.39370078740157483" top="1.3779527559055118" bottom="0.59055118110236227" header="0.98425196850393704" footer="0.19685039370078741"/>
  <pageSetup paperSize="9" fitToHeight="70" orientation="landscape" cellComments="asDisplayed" r:id="rId1"/>
  <headerFooter>
    <oddHeader>&amp;C&amp;"ＭＳ 明朝,標準"&amp;16内　訳　明　細　書&amp;R&amp;"ＭＳ 明朝,標準"&amp;10No.&amp;P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総括表</vt:lpstr>
      <vt:lpstr>内訳明細書</vt:lpstr>
      <vt:lpstr>総括表!Print_Area</vt:lpstr>
      <vt:lpstr>内訳明細書!Print_Area</vt:lpstr>
      <vt:lpstr>総括表!Print_Titles</vt:lpstr>
      <vt:lpstr>内訳明細書!Print_Titles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小畑　英直</cp:lastModifiedBy>
  <cp:lastPrinted>2025-08-05T03:44:56Z</cp:lastPrinted>
  <dcterms:created xsi:type="dcterms:W3CDTF">2025-08-02T04:54:18Z</dcterms:created>
  <dcterms:modified xsi:type="dcterms:W3CDTF">2026-10-05T05:51:09Z</dcterms:modified>
</cp:coreProperties>
</file>